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I:\My Drive\AVF\Website Update\2026 07\"/>
    </mc:Choice>
  </mc:AlternateContent>
  <xr:revisionPtr revIDLastSave="0" documentId="8_{FA33BB21-6E3A-4ABC-BCA6-D3C1DC44874D}" xr6:coauthVersionLast="47" xr6:coauthVersionMax="47" xr10:uidLastSave="{00000000-0000-0000-0000-000000000000}"/>
  <bookViews>
    <workbookView xWindow="-110" yWindow="-110" windowWidth="38620" windowHeight="21100" tabRatio="871" xr2:uid="{00000000-000D-0000-FFFF-FFFF00000000}"/>
  </bookViews>
  <sheets>
    <sheet name="Main" sheetId="2" r:id="rId1"/>
    <sheet name="YTD" sheetId="15" r:id="rId2"/>
    <sheet name="Last 1M" sheetId="3" r:id="rId3"/>
    <sheet name="Last 3M" sheetId="5" r:id="rId4"/>
    <sheet name="Last 6M" sheetId="6" r:id="rId5"/>
    <sheet name="Last 9M" sheetId="7" r:id="rId6"/>
    <sheet name="Last 12M" sheetId="8" r:id="rId7"/>
    <sheet name="Last 2 Years" sheetId="9" r:id="rId8"/>
    <sheet name="Last 3 Years" sheetId="10" r:id="rId9"/>
    <sheet name="Last 5 Years" sheetId="16" r:id="rId10"/>
    <sheet name="Last 10 Years" sheetId="19" r:id="rId11"/>
    <sheet name="CAGR" sheetId="17" r:id="rId12"/>
    <sheet name="summary" sheetId="11" r:id="rId13"/>
    <sheet name="Stddev sharpe" sheetId="12" r:id="rId14"/>
    <sheet name="Retun since beginning" sheetId="18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01_All_Parts_Inventory__Onhand_Qty_">#REF!</definedName>
    <definedName name="_1_01_All_Parts_Inventory__Onhand_Qty_">#REF!</definedName>
    <definedName name="_19_0Crite">'[1]P&amp;L'!#REF!</definedName>
    <definedName name="_8_01_All_Parts_Inventory__Onhand_Qty_">#REF!</definedName>
    <definedName name="a">'[2]2.FA'!#REF!</definedName>
    <definedName name="Account_Codes">#REF!</definedName>
    <definedName name="acquired_equity">[3]Data!$F$9:$G$143</definedName>
    <definedName name="acquisition_cost_realized">[3]Data!$AH$9:$AH$143</definedName>
    <definedName name="affdsa">'[2]3.CA'!#REF!</definedName>
    <definedName name="All_Parts_Info">#REF!</definedName>
    <definedName name="All_Parts_Inventory__Intransit_Qty_">#REF!</definedName>
    <definedName name="All_Parts_Inventory__Onhand__OnOrder__Rsvd__Order_Qty_">#REF!</definedName>
    <definedName name="anfkan">[4]EFR30696!#REF!</definedName>
    <definedName name="AS2DocOpenMode" hidden="1">"AS2DocumentBrowse"</definedName>
    <definedName name="B">#REF!</definedName>
    <definedName name="bbb">'[2]3.CA'!#REF!</definedName>
    <definedName name="BCExport">#REF!</definedName>
    <definedName name="CIQWBGuid" hidden="1">"cd31c07a-4591-4830-9f19-e85fe8390c5a"</definedName>
    <definedName name="CIQWBInfo" hidden="1">"{ ""CIQVersion"":""9.50.2716.4594"" }"</definedName>
    <definedName name="cnyexAVE">'[5]pnlJul-feb05'!$AQ$7</definedName>
    <definedName name="cnyexave300604">'[2]2.FA'!#REF!</definedName>
    <definedName name="cnyexAVE300604pnl">'[6]jul03-jun04pnl'!$AM$8</definedName>
    <definedName name="cnyexAVE3011pnl">#REF!</definedName>
    <definedName name="cnyexAVE311204pnl">'[5]OHS-OthersDec04'!$AD$6</definedName>
    <definedName name="cnyexcr">'[2]4.CL'!#REF!</definedName>
    <definedName name="cnyexcr300604">'[2]2.FA'!#REF!</definedName>
    <definedName name="cnyexcr300604bs">#REF!</definedName>
    <definedName name="cnyexcr301103">'[2]2.FA'!#REF!</definedName>
    <definedName name="cnyexcr311204bs">'[5]bsJul-feb05'!$AE$5</definedName>
    <definedName name="cnyexcrpnl">'[7]jul04-dec04pnl'!$AQ$7</definedName>
    <definedName name="coip">#REF!</definedName>
    <definedName name="company_name">[8]Data!$B$10:$B$62</definedName>
    <definedName name="Credit_column">#REF!</definedName>
    <definedName name="_xlnm.Criteria">[4]EFR30696!#REF!</definedName>
    <definedName name="Current">#REF!</definedName>
    <definedName name="deal_quarters">[8]Data!$E$10:$E$62</definedName>
    <definedName name="Debit_column">#REF!</definedName>
    <definedName name="disbursed_debt">[3]Data!$H$9:$I$143</definedName>
    <definedName name="disbursed_loans_realized">[3]Data!$AL$9:$AL$143</definedName>
    <definedName name="Download">#REF!</definedName>
    <definedName name="Download_CI">#REF!</definedName>
    <definedName name="euroexcr">#REF!</definedName>
    <definedName name="euroexcr2">[9]PO!$AB$5</definedName>
    <definedName name="Excel_BuiltIn__FilterDatabase_13">#REF!</definedName>
    <definedName name="FA">#REF!</definedName>
    <definedName name="fskj">'[10]pnlJul-feb05'!$AQ$7</definedName>
    <definedName name="gfhghj">#REF!</definedName>
    <definedName name="hjk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"04/21/2026 03:08:52"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P123__INV__DOWNLOAD">#REF!</definedName>
    <definedName name="P123_DOWNLOAD">#REF!</definedName>
    <definedName name="phuong">#REF!</definedName>
    <definedName name="Prior">#REF!</definedName>
    <definedName name="Pro">#REF!</definedName>
    <definedName name="realized_cash_flows">[8]Data!$AO$10:$AO$62</definedName>
    <definedName name="rmexAVE">'[5]pnlJul-feb05'!$AJ$7</definedName>
    <definedName name="rmexave300604">'[2]2.FA'!#REF!</definedName>
    <definedName name="rmexAVE300604pnl">'[6]jul03-jun04pnl'!$AG$8</definedName>
    <definedName name="rmexAVE3011pnl">#REF!</definedName>
    <definedName name="rmexAVE311204pnl">'[5]OHS-OthersDec04'!$W$6</definedName>
    <definedName name="RMExCR">'[2]3.CA'!#REF!</definedName>
    <definedName name="RMExCR2">'[11]dir-ca'!$O$17</definedName>
    <definedName name="RMExCR3">'[11]dir-ca'!$O$27</definedName>
    <definedName name="rmexcr300604">'[2]2.FA'!#REF!</definedName>
    <definedName name="rmexcr300604bs">#REF!</definedName>
    <definedName name="rmexcr301103">'[2]2.FA'!#REF!</definedName>
    <definedName name="rmexcr3011bs">'[7]fy05bsJul-dec04'!$X$4</definedName>
    <definedName name="rmexcr3011pnl">'[6]jul03-jun04pnl'!$AG$8</definedName>
    <definedName name="rmexcr311204bs">'[5]bsJul-feb05'!$X$5</definedName>
    <definedName name="rmexcr3112bs">'[5]bsJul-feb05'!$X$5</definedName>
    <definedName name="rmexcr3112pnl">'[5]bsJul-feb05'!$X$5</definedName>
    <definedName name="rmexhist1">'[7]fy05bsJul-dec04'!#REF!</definedName>
    <definedName name="rmexhist2">'[7]fy05bsJul-dec04'!$Y$217</definedName>
    <definedName name="rmexhist3">'[7]fy05bsJul-dec04'!$Z$217</definedName>
    <definedName name="skexAVE">'[5]pnlJul-feb05'!$AO$7</definedName>
    <definedName name="skexave300604">'[2]2.FA'!#REF!</definedName>
    <definedName name="skexAVE300604pnl">'[6]jul03-jun04pnl'!$AK$8</definedName>
    <definedName name="skexAVE3011pnl">#REF!</definedName>
    <definedName name="skexAVE311204pnl">'[5]OHS-OthersDec04'!$AB$6</definedName>
    <definedName name="SKExCR">'[2]3.CA'!#REF!</definedName>
    <definedName name="SKExCR2">'[11]dir-ca'!$T$17</definedName>
    <definedName name="SKExCR3">'[11]dir-ca'!$T$27</definedName>
    <definedName name="skexcr300604">'[2]2.FA'!#REF!</definedName>
    <definedName name="skexcr300604bs">#REF!</definedName>
    <definedName name="skexcr301103">'[2]2.FA'!#REF!</definedName>
    <definedName name="skexcr3011bs">'[7]fy05bsJul-dec04'!$AC$4</definedName>
    <definedName name="skexcr311204bs">'[5]bsJul-feb05'!$AC$5</definedName>
    <definedName name="skexhist1">'[7]fy05bsJul-dec04'!$AC$218</definedName>
    <definedName name="TextRefCopy1">#REF!</definedName>
    <definedName name="TextRefCopy2">#REF!</definedName>
    <definedName name="TextRefCopy3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RangeCount" hidden="1">7</definedName>
    <definedName name="thbexAve">'[5]OHS-OthersDec04'!$AE$6</definedName>
    <definedName name="thbexcr">'[5]bsJul-feb05'!$AF$5</definedName>
    <definedName name="thbexcr300904">'[7]fy05bsJul-dec04'!$AF$4</definedName>
    <definedName name="Today">[12]Trade!$A$2</definedName>
    <definedName name="total_cash_flows">[8]Data!$AS$10:$AS$62</definedName>
    <definedName name="total_disbursed">[3]Data!$AR$9:$AR$143</definedName>
    <definedName name="total_returns">[3]Data!$AS$9:$AS$143</definedName>
    <definedName name="usdexAVE">'[5]pnlJul-feb05'!$AP$7</definedName>
    <definedName name="usdexave300604">'[2]2.FA'!#REF!</definedName>
    <definedName name="usdexAVE300604pnl">'[6]jul03-jun04pnl'!$AL$8</definedName>
    <definedName name="usdexAVE3011pnl">#REF!</definedName>
    <definedName name="usdexAVE311204pnl">'[5]OHS-OthersDec04'!$AC$6</definedName>
    <definedName name="usdexcr">'[2]3.CA'!#REF!</definedName>
    <definedName name="usdexcr300604">'[2]2.FA'!#REF!</definedName>
    <definedName name="usdexcr300604bs">#REF!</definedName>
    <definedName name="usdexcr301103">'[2]2.FA'!#REF!</definedName>
    <definedName name="usdexcr311204bs">'[5]bsJul-feb05'!$AD$5</definedName>
    <definedName name="usdexcrpnl">'[7]jul04-dec04pnl'!$AP$7</definedName>
    <definedName name="usexcr">#REF!</definedName>
  </definedName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60" i="2" l="1"/>
  <c r="AB66" i="2"/>
  <c r="AB65" i="2"/>
  <c r="AS5" i="12"/>
  <c r="AS7" i="12" s="1"/>
  <c r="AS8" i="12" s="1"/>
  <c r="AS4" i="12"/>
  <c r="AS9" i="12"/>
  <c r="C14" i="11"/>
  <c r="A164" i="17"/>
  <c r="B164" i="17"/>
  <c r="A165" i="19"/>
  <c r="B165" i="19"/>
  <c r="A165" i="16"/>
  <c r="B165" i="16"/>
  <c r="A168" i="10"/>
  <c r="B168" i="10"/>
  <c r="A168" i="9"/>
  <c r="B168" i="9"/>
  <c r="A165" i="8"/>
  <c r="B165" i="8"/>
  <c r="A168" i="7"/>
  <c r="B168" i="7"/>
  <c r="A168" i="6"/>
  <c r="B168" i="6"/>
  <c r="A168" i="5"/>
  <c r="B168" i="5"/>
  <c r="A168" i="3"/>
  <c r="B168" i="3"/>
  <c r="A169" i="15"/>
  <c r="B169" i="15"/>
  <c r="AN42" i="2"/>
  <c r="AH42" i="2"/>
  <c r="C1" i="18"/>
  <c r="E1" i="18" s="1"/>
  <c r="D8" i="18"/>
  <c r="D9" i="18"/>
  <c r="D10" i="18"/>
  <c r="D17" i="18"/>
  <c r="A2" i="12"/>
  <c r="B2" i="12"/>
  <c r="C2" i="12"/>
  <c r="D2" i="12"/>
  <c r="E2" i="12"/>
  <c r="F2" i="12"/>
  <c r="G2" i="12"/>
  <c r="H2" i="12"/>
  <c r="I2" i="12"/>
  <c r="J2" i="12"/>
  <c r="A3" i="12"/>
  <c r="AS3" i="12"/>
  <c r="A4" i="12"/>
  <c r="B4" i="12"/>
  <c r="W13" i="12" s="1"/>
  <c r="C4" i="12"/>
  <c r="K4" i="12" s="1"/>
  <c r="D4" i="12"/>
  <c r="O5" i="12" s="1"/>
  <c r="E4" i="12"/>
  <c r="P5" i="12" s="1"/>
  <c r="F4" i="12"/>
  <c r="G4" i="12"/>
  <c r="H4" i="12"/>
  <c r="I4" i="12"/>
  <c r="J4" i="12"/>
  <c r="B5" i="12"/>
  <c r="B6" i="12"/>
  <c r="B7" i="12"/>
  <c r="L16" i="12" s="1"/>
  <c r="B8" i="12"/>
  <c r="B9" i="12"/>
  <c r="B10" i="12"/>
  <c r="B11" i="12"/>
  <c r="B12" i="12"/>
  <c r="B13" i="12"/>
  <c r="B14" i="12"/>
  <c r="B15" i="12"/>
  <c r="W37" i="12" s="1"/>
  <c r="M15" i="12"/>
  <c r="B16" i="12"/>
  <c r="B17" i="12"/>
  <c r="B18" i="12"/>
  <c r="B19" i="12"/>
  <c r="B20" i="12"/>
  <c r="B21" i="12"/>
  <c r="B22" i="12"/>
  <c r="B23" i="12"/>
  <c r="M40" i="12" s="1"/>
  <c r="M23" i="12"/>
  <c r="B24" i="12"/>
  <c r="B25" i="12"/>
  <c r="B26" i="12"/>
  <c r="B27" i="12"/>
  <c r="B28" i="12"/>
  <c r="B29" i="12"/>
  <c r="B30" i="12"/>
  <c r="B31" i="12"/>
  <c r="W53" i="12" s="1"/>
  <c r="M31" i="12"/>
  <c r="B32" i="12"/>
  <c r="B33" i="12"/>
  <c r="B34" i="12"/>
  <c r="B35" i="12"/>
  <c r="B36" i="12"/>
  <c r="B37" i="12"/>
  <c r="B38" i="12"/>
  <c r="B39" i="12"/>
  <c r="M39" i="12"/>
  <c r="B40" i="12"/>
  <c r="B41" i="12"/>
  <c r="B42" i="12"/>
  <c r="B43" i="12"/>
  <c r="B44" i="12"/>
  <c r="B45" i="12"/>
  <c r="B46" i="12"/>
  <c r="B47" i="12"/>
  <c r="W69" i="12" s="1"/>
  <c r="M47" i="12"/>
  <c r="B48" i="12"/>
  <c r="B49" i="12"/>
  <c r="B50" i="12"/>
  <c r="B51" i="12"/>
  <c r="B52" i="12"/>
  <c r="B53" i="12"/>
  <c r="B54" i="12"/>
  <c r="B55" i="12"/>
  <c r="M55" i="12"/>
  <c r="B56" i="12"/>
  <c r="M56" i="12"/>
  <c r="B57" i="12"/>
  <c r="B58" i="12"/>
  <c r="B59" i="12"/>
  <c r="B60" i="12"/>
  <c r="B61" i="12"/>
  <c r="B62" i="12"/>
  <c r="B63" i="12"/>
  <c r="M63" i="12"/>
  <c r="B64" i="12"/>
  <c r="M64" i="12"/>
  <c r="B65" i="12"/>
  <c r="B66" i="12"/>
  <c r="B67" i="12"/>
  <c r="B68" i="12"/>
  <c r="B69" i="12"/>
  <c r="B70" i="12"/>
  <c r="B71" i="12"/>
  <c r="M71" i="12"/>
  <c r="B72" i="12"/>
  <c r="M72" i="12"/>
  <c r="B73" i="12"/>
  <c r="B74" i="12"/>
  <c r="B75" i="12"/>
  <c r="B76" i="12"/>
  <c r="B77" i="12"/>
  <c r="B78" i="12"/>
  <c r="B79" i="12"/>
  <c r="W85" i="12" s="1"/>
  <c r="M79" i="12"/>
  <c r="B80" i="12"/>
  <c r="M80" i="12"/>
  <c r="B81" i="12"/>
  <c r="B82" i="12"/>
  <c r="B83" i="12"/>
  <c r="B84" i="12"/>
  <c r="B85" i="12"/>
  <c r="B86" i="12"/>
  <c r="B87" i="12"/>
  <c r="M87" i="12"/>
  <c r="B88" i="12"/>
  <c r="M88" i="12"/>
  <c r="B89" i="12"/>
  <c r="B90" i="12"/>
  <c r="B91" i="12"/>
  <c r="B92" i="12"/>
  <c r="B93" i="12"/>
  <c r="B94" i="12"/>
  <c r="B95" i="12"/>
  <c r="M95" i="12"/>
  <c r="B96" i="12"/>
  <c r="M96" i="12"/>
  <c r="B97" i="12"/>
  <c r="B98" i="12"/>
  <c r="B99" i="12"/>
  <c r="B100" i="12"/>
  <c r="B101" i="12"/>
  <c r="B102" i="12"/>
  <c r="B103" i="12"/>
  <c r="M103" i="12"/>
  <c r="B104" i="12"/>
  <c r="M104" i="12"/>
  <c r="B105" i="12"/>
  <c r="B106" i="12"/>
  <c r="B107" i="12"/>
  <c r="B108" i="12"/>
  <c r="B109" i="12"/>
  <c r="B110" i="12"/>
  <c r="B111" i="12"/>
  <c r="M111" i="12"/>
  <c r="B112" i="12"/>
  <c r="M112" i="12"/>
  <c r="B113" i="12"/>
  <c r="B114" i="12"/>
  <c r="B115" i="12"/>
  <c r="B116" i="12"/>
  <c r="B117" i="12"/>
  <c r="B118" i="12"/>
  <c r="B119" i="12"/>
  <c r="M119" i="12"/>
  <c r="B120" i="12"/>
  <c r="M120" i="12"/>
  <c r="B121" i="12"/>
  <c r="B122" i="12"/>
  <c r="B123" i="12"/>
  <c r="B124" i="12"/>
  <c r="B125" i="12"/>
  <c r="B126" i="12"/>
  <c r="B127" i="12"/>
  <c r="M127" i="12"/>
  <c r="B128" i="12"/>
  <c r="M128" i="12"/>
  <c r="B129" i="12"/>
  <c r="B130" i="12"/>
  <c r="B131" i="12"/>
  <c r="B132" i="12"/>
  <c r="B133" i="12"/>
  <c r="B134" i="12"/>
  <c r="B135" i="12"/>
  <c r="M135" i="12"/>
  <c r="B136" i="12"/>
  <c r="M136" i="12"/>
  <c r="B137" i="12"/>
  <c r="B138" i="12"/>
  <c r="B139" i="12"/>
  <c r="B140" i="12"/>
  <c r="B141" i="12"/>
  <c r="B142" i="12"/>
  <c r="B143" i="12"/>
  <c r="M143" i="12"/>
  <c r="B144" i="12"/>
  <c r="M144" i="12"/>
  <c r="B145" i="12"/>
  <c r="B146" i="12"/>
  <c r="B147" i="12"/>
  <c r="B148" i="12"/>
  <c r="B149" i="12"/>
  <c r="B150" i="12"/>
  <c r="B151" i="12"/>
  <c r="M151" i="12"/>
  <c r="B152" i="12"/>
  <c r="M152" i="12"/>
  <c r="B153" i="12"/>
  <c r="B154" i="12"/>
  <c r="B155" i="12"/>
  <c r="B156" i="12"/>
  <c r="B157" i="12"/>
  <c r="B158" i="12"/>
  <c r="B159" i="12"/>
  <c r="M159" i="12"/>
  <c r="B160" i="12"/>
  <c r="M160" i="12"/>
  <c r="B161" i="12"/>
  <c r="B162" i="12"/>
  <c r="B163" i="12"/>
  <c r="B164" i="12"/>
  <c r="B165" i="12"/>
  <c r="A5" i="12"/>
  <c r="C5" i="12"/>
  <c r="K5" i="12" s="1"/>
  <c r="D5" i="12"/>
  <c r="E5" i="12"/>
  <c r="F5" i="12"/>
  <c r="G5" i="12"/>
  <c r="H5" i="12"/>
  <c r="I5" i="12"/>
  <c r="J5" i="12"/>
  <c r="Q5" i="12"/>
  <c r="R5" i="12"/>
  <c r="S5" i="12"/>
  <c r="T5" i="12"/>
  <c r="U5" i="12"/>
  <c r="AO5" i="12" s="1"/>
  <c r="W5" i="12"/>
  <c r="X5" i="12"/>
  <c r="Y5" i="12"/>
  <c r="AI5" i="12" s="1"/>
  <c r="Z5" i="12"/>
  <c r="AJ5" i="12" s="1"/>
  <c r="AA5" i="12"/>
  <c r="AK5" i="12" s="1"/>
  <c r="AB5" i="12"/>
  <c r="AL5" i="12" s="1"/>
  <c r="AC5" i="12"/>
  <c r="AD5" i="12"/>
  <c r="AE5" i="12"/>
  <c r="AM5" i="12"/>
  <c r="AN5" i="12"/>
  <c r="W6" i="12"/>
  <c r="W19" i="12"/>
  <c r="W20" i="12"/>
  <c r="W22" i="12"/>
  <c r="W35" i="12"/>
  <c r="W36" i="12"/>
  <c r="W38" i="12"/>
  <c r="W51" i="12"/>
  <c r="W52" i="12"/>
  <c r="W54" i="12"/>
  <c r="W67" i="12"/>
  <c r="W68" i="12"/>
  <c r="W70" i="12"/>
  <c r="W83" i="12"/>
  <c r="W84" i="12"/>
  <c r="W86" i="12"/>
  <c r="W99" i="12"/>
  <c r="W100" i="12"/>
  <c r="W101" i="12"/>
  <c r="W102" i="12"/>
  <c r="W115" i="12"/>
  <c r="W116" i="12"/>
  <c r="W117" i="12"/>
  <c r="W118" i="12"/>
  <c r="W131" i="12"/>
  <c r="W132" i="12"/>
  <c r="W133" i="12"/>
  <c r="W134" i="12"/>
  <c r="W147" i="12"/>
  <c r="W148" i="12"/>
  <c r="W149" i="12"/>
  <c r="W150" i="12"/>
  <c r="W163" i="12"/>
  <c r="W164" i="12"/>
  <c r="W165" i="12"/>
  <c r="A6" i="12"/>
  <c r="C6" i="12"/>
  <c r="K6" i="12" s="1"/>
  <c r="D6" i="12"/>
  <c r="E6" i="12"/>
  <c r="F6" i="12"/>
  <c r="G6" i="12"/>
  <c r="H6" i="12"/>
  <c r="I6" i="12"/>
  <c r="J6" i="12"/>
  <c r="O6" i="12"/>
  <c r="P6" i="12"/>
  <c r="Q6" i="12"/>
  <c r="AK6" i="12" s="1"/>
  <c r="R6" i="12"/>
  <c r="S6" i="12"/>
  <c r="AM6" i="12" s="1"/>
  <c r="T6" i="12"/>
  <c r="U6" i="12"/>
  <c r="AO6" i="12" s="1"/>
  <c r="Y6" i="12"/>
  <c r="Z6" i="12"/>
  <c r="AA6" i="12"/>
  <c r="AB6" i="12"/>
  <c r="AC6" i="12"/>
  <c r="AD6" i="12"/>
  <c r="AE6" i="12"/>
  <c r="AI6" i="12"/>
  <c r="AJ6" i="12"/>
  <c r="AL6" i="12"/>
  <c r="AN6" i="12"/>
  <c r="A7" i="12"/>
  <c r="C7" i="12"/>
  <c r="D7" i="12"/>
  <c r="E7" i="12"/>
  <c r="F7" i="12"/>
  <c r="G7" i="12"/>
  <c r="H7" i="12"/>
  <c r="I7" i="12"/>
  <c r="J7" i="12"/>
  <c r="K7" i="12"/>
  <c r="N7" i="12"/>
  <c r="O7" i="12"/>
  <c r="P7" i="12"/>
  <c r="AJ7" i="12" s="1"/>
  <c r="Q7" i="12"/>
  <c r="R7" i="12"/>
  <c r="AL7" i="12" s="1"/>
  <c r="S7" i="12"/>
  <c r="AM7" i="12" s="1"/>
  <c r="T7" i="12"/>
  <c r="U7" i="12"/>
  <c r="Y7" i="12"/>
  <c r="Z7" i="12"/>
  <c r="AA7" i="12"/>
  <c r="AB7" i="12"/>
  <c r="AC7" i="12"/>
  <c r="AD7" i="12"/>
  <c r="AE7" i="12"/>
  <c r="AO7" i="12" s="1"/>
  <c r="AI7" i="12"/>
  <c r="AK7" i="12"/>
  <c r="AN7" i="12"/>
  <c r="A8" i="12"/>
  <c r="C8" i="12"/>
  <c r="D8" i="12"/>
  <c r="E8" i="12"/>
  <c r="F8" i="12"/>
  <c r="G8" i="12"/>
  <c r="K8" i="12" s="1"/>
  <c r="H8" i="12"/>
  <c r="I8" i="12"/>
  <c r="J8" i="12"/>
  <c r="N8" i="12"/>
  <c r="O8" i="12"/>
  <c r="AI8" i="12" s="1"/>
  <c r="P8" i="12"/>
  <c r="Q8" i="12"/>
  <c r="R8" i="12"/>
  <c r="S8" i="12"/>
  <c r="T8" i="12"/>
  <c r="U8" i="12"/>
  <c r="Y8" i="12"/>
  <c r="Z8" i="12"/>
  <c r="AA8" i="12"/>
  <c r="AK8" i="12" s="1"/>
  <c r="AB8" i="12"/>
  <c r="AL8" i="12" s="1"/>
  <c r="AC8" i="12"/>
  <c r="AM8" i="12" s="1"/>
  <c r="AD8" i="12"/>
  <c r="AN8" i="12" s="1"/>
  <c r="AE8" i="12"/>
  <c r="AO8" i="12" s="1"/>
  <c r="AJ8" i="12"/>
  <c r="A9" i="12"/>
  <c r="C9" i="12"/>
  <c r="D9" i="12"/>
  <c r="E9" i="12"/>
  <c r="F9" i="12"/>
  <c r="G9" i="12"/>
  <c r="H9" i="12"/>
  <c r="I9" i="12"/>
  <c r="J9" i="12"/>
  <c r="O9" i="12"/>
  <c r="P9" i="12"/>
  <c r="Q9" i="12"/>
  <c r="R9" i="12"/>
  <c r="S9" i="12"/>
  <c r="T9" i="12"/>
  <c r="U9" i="12"/>
  <c r="X9" i="12"/>
  <c r="Y9" i="12"/>
  <c r="AI9" i="12" s="1"/>
  <c r="Z9" i="12"/>
  <c r="AJ9" i="12" s="1"/>
  <c r="AA9" i="12"/>
  <c r="AK9" i="12" s="1"/>
  <c r="AB9" i="12"/>
  <c r="AL9" i="12" s="1"/>
  <c r="AC9" i="12"/>
  <c r="AM9" i="12" s="1"/>
  <c r="AD9" i="12"/>
  <c r="AE9" i="12"/>
  <c r="AN9" i="12"/>
  <c r="AO9" i="12"/>
  <c r="A10" i="12"/>
  <c r="C10" i="12"/>
  <c r="K10" i="12" s="1"/>
  <c r="D10" i="12"/>
  <c r="E10" i="12"/>
  <c r="F10" i="12"/>
  <c r="G10" i="12"/>
  <c r="H10" i="12"/>
  <c r="I10" i="12"/>
  <c r="J10" i="12"/>
  <c r="O10" i="12"/>
  <c r="P10" i="12"/>
  <c r="Q10" i="12"/>
  <c r="R10" i="12"/>
  <c r="AL10" i="12" s="1"/>
  <c r="S10" i="12"/>
  <c r="T10" i="12"/>
  <c r="AN10" i="12" s="1"/>
  <c r="U10" i="12"/>
  <c r="X10" i="12"/>
  <c r="Y10" i="12"/>
  <c r="AI10" i="12" s="1"/>
  <c r="Z10" i="12"/>
  <c r="AA10" i="12"/>
  <c r="AB10" i="12"/>
  <c r="AC10" i="12"/>
  <c r="AD10" i="12"/>
  <c r="AE10" i="12"/>
  <c r="AJ10" i="12"/>
  <c r="AK10" i="12"/>
  <c r="AM10" i="12"/>
  <c r="AO10" i="12"/>
  <c r="A11" i="12"/>
  <c r="C11" i="12"/>
  <c r="K11" i="12" s="1"/>
  <c r="D11" i="12"/>
  <c r="E11" i="12"/>
  <c r="F11" i="12"/>
  <c r="G11" i="12"/>
  <c r="H11" i="12"/>
  <c r="I11" i="12"/>
  <c r="J11" i="12"/>
  <c r="N11" i="12"/>
  <c r="O11" i="12"/>
  <c r="AI11" i="12" s="1"/>
  <c r="P11" i="12"/>
  <c r="Q11" i="12"/>
  <c r="AK11" i="12" s="1"/>
  <c r="R11" i="12"/>
  <c r="S11" i="12"/>
  <c r="AM11" i="12" s="1"/>
  <c r="T11" i="12"/>
  <c r="AN11" i="12" s="1"/>
  <c r="U11" i="12"/>
  <c r="Y11" i="12"/>
  <c r="Z11" i="12"/>
  <c r="AA11" i="12"/>
  <c r="AB11" i="12"/>
  <c r="AC11" i="12"/>
  <c r="AD11" i="12"/>
  <c r="AE11" i="12"/>
  <c r="AJ11" i="12"/>
  <c r="AL11" i="12"/>
  <c r="AO11" i="12"/>
  <c r="A12" i="12"/>
  <c r="C12" i="12"/>
  <c r="D12" i="12"/>
  <c r="E12" i="12"/>
  <c r="F12" i="12"/>
  <c r="G12" i="12"/>
  <c r="H12" i="12"/>
  <c r="I12" i="12"/>
  <c r="K12" i="12" s="1"/>
  <c r="J12" i="12"/>
  <c r="N12" i="12"/>
  <c r="O12" i="12"/>
  <c r="P12" i="12"/>
  <c r="AJ12" i="12" s="1"/>
  <c r="Q12" i="12"/>
  <c r="AK12" i="12" s="1"/>
  <c r="R12" i="12"/>
  <c r="S12" i="12"/>
  <c r="T12" i="12"/>
  <c r="U12" i="12"/>
  <c r="Y12" i="12"/>
  <c r="Z12" i="12"/>
  <c r="AA12" i="12"/>
  <c r="AB12" i="12"/>
  <c r="AC12" i="12"/>
  <c r="AM12" i="12" s="1"/>
  <c r="AD12" i="12"/>
  <c r="AN12" i="12" s="1"/>
  <c r="AE12" i="12"/>
  <c r="AO12" i="12" s="1"/>
  <c r="AI12" i="12"/>
  <c r="AL12" i="12"/>
  <c r="A13" i="12"/>
  <c r="C13" i="12"/>
  <c r="D13" i="12"/>
  <c r="E13" i="12"/>
  <c r="F13" i="12"/>
  <c r="G13" i="12"/>
  <c r="H13" i="12"/>
  <c r="I13" i="12"/>
  <c r="J13" i="12"/>
  <c r="O13" i="12"/>
  <c r="P13" i="12"/>
  <c r="Q13" i="12"/>
  <c r="R13" i="12"/>
  <c r="S13" i="12"/>
  <c r="T13" i="12"/>
  <c r="U13" i="12"/>
  <c r="Y13" i="12"/>
  <c r="AI13" i="12" s="1"/>
  <c r="Z13" i="12"/>
  <c r="AJ13" i="12" s="1"/>
  <c r="AA13" i="12"/>
  <c r="AK13" i="12" s="1"/>
  <c r="AB13" i="12"/>
  <c r="AL13" i="12" s="1"/>
  <c r="AC13" i="12"/>
  <c r="AM13" i="12" s="1"/>
  <c r="AD13" i="12"/>
  <c r="AN13" i="12" s="1"/>
  <c r="AE13" i="12"/>
  <c r="AO13" i="12" s="1"/>
  <c r="A14" i="12"/>
  <c r="C14" i="12"/>
  <c r="K14" i="12" s="1"/>
  <c r="D14" i="12"/>
  <c r="E14" i="12"/>
  <c r="F14" i="12"/>
  <c r="G14" i="12"/>
  <c r="H14" i="12"/>
  <c r="I14" i="12"/>
  <c r="J14" i="12"/>
  <c r="O14" i="12"/>
  <c r="P14" i="12"/>
  <c r="Q14" i="12"/>
  <c r="R14" i="12"/>
  <c r="S14" i="12"/>
  <c r="T14" i="12"/>
  <c r="U14" i="12"/>
  <c r="X14" i="12"/>
  <c r="Y14" i="12"/>
  <c r="AI14" i="12" s="1"/>
  <c r="Z14" i="12"/>
  <c r="AJ14" i="12" s="1"/>
  <c r="AA14" i="12"/>
  <c r="AK14" i="12" s="1"/>
  <c r="AB14" i="12"/>
  <c r="AL14" i="12" s="1"/>
  <c r="AC14" i="12"/>
  <c r="AM14" i="12" s="1"/>
  <c r="AD14" i="12"/>
  <c r="AE14" i="12"/>
  <c r="AN14" i="12"/>
  <c r="AO14" i="12"/>
  <c r="A15" i="12"/>
  <c r="C15" i="12"/>
  <c r="K15" i="12" s="1"/>
  <c r="D15" i="12"/>
  <c r="E15" i="12"/>
  <c r="F15" i="12"/>
  <c r="G15" i="12"/>
  <c r="H15" i="12"/>
  <c r="I15" i="12"/>
  <c r="J15" i="12"/>
  <c r="O15" i="12"/>
  <c r="P15" i="12"/>
  <c r="Q15" i="12"/>
  <c r="R15" i="12"/>
  <c r="S15" i="12"/>
  <c r="AM15" i="12" s="1"/>
  <c r="T15" i="12"/>
  <c r="U15" i="12"/>
  <c r="AO15" i="12" s="1"/>
  <c r="X15" i="12"/>
  <c r="Y15" i="12"/>
  <c r="AI15" i="12" s="1"/>
  <c r="Z15" i="12"/>
  <c r="AJ15" i="12" s="1"/>
  <c r="AA15" i="12"/>
  <c r="AB15" i="12"/>
  <c r="AC15" i="12"/>
  <c r="AD15" i="12"/>
  <c r="AE15" i="12"/>
  <c r="AK15" i="12"/>
  <c r="AL15" i="12"/>
  <c r="AN15" i="12"/>
  <c r="A16" i="12"/>
  <c r="C16" i="12"/>
  <c r="K16" i="12" s="1"/>
  <c r="D16" i="12"/>
  <c r="E16" i="12"/>
  <c r="F16" i="12"/>
  <c r="G16" i="12"/>
  <c r="H16" i="12"/>
  <c r="I16" i="12"/>
  <c r="J16" i="12"/>
  <c r="N16" i="12"/>
  <c r="O16" i="12"/>
  <c r="AI16" i="12" s="1"/>
  <c r="P16" i="12"/>
  <c r="Q16" i="12"/>
  <c r="AK16" i="12" s="1"/>
  <c r="R16" i="12"/>
  <c r="S16" i="12"/>
  <c r="AM16" i="12" s="1"/>
  <c r="T16" i="12"/>
  <c r="AN16" i="12" s="1"/>
  <c r="U16" i="12"/>
  <c r="Y16" i="12"/>
  <c r="Z16" i="12"/>
  <c r="AA16" i="12"/>
  <c r="AB16" i="12"/>
  <c r="AC16" i="12"/>
  <c r="AD16" i="12"/>
  <c r="AE16" i="12"/>
  <c r="AO16" i="12" s="1"/>
  <c r="AJ16" i="12"/>
  <c r="AL16" i="12"/>
  <c r="A17" i="12"/>
  <c r="C17" i="12"/>
  <c r="D17" i="12"/>
  <c r="E17" i="12"/>
  <c r="F17" i="12"/>
  <c r="G17" i="12"/>
  <c r="H17" i="12"/>
  <c r="I17" i="12"/>
  <c r="K17" i="12" s="1"/>
  <c r="J17" i="12"/>
  <c r="N17" i="12"/>
  <c r="O17" i="12"/>
  <c r="P17" i="12"/>
  <c r="AJ17" i="12" s="1"/>
  <c r="Q17" i="12"/>
  <c r="AK17" i="12" s="1"/>
  <c r="R17" i="12"/>
  <c r="S17" i="12"/>
  <c r="T17" i="12"/>
  <c r="U17" i="12"/>
  <c r="Y17" i="12"/>
  <c r="Z17" i="12"/>
  <c r="AA17" i="12"/>
  <c r="AB17" i="12"/>
  <c r="AL17" i="12" s="1"/>
  <c r="AC17" i="12"/>
  <c r="AM17" i="12" s="1"/>
  <c r="AD17" i="12"/>
  <c r="AN17" i="12" s="1"/>
  <c r="AE17" i="12"/>
  <c r="AO17" i="12" s="1"/>
  <c r="AI17" i="12"/>
  <c r="A18" i="12"/>
  <c r="C18" i="12"/>
  <c r="D18" i="12"/>
  <c r="E18" i="12"/>
  <c r="F18" i="12"/>
  <c r="G18" i="12"/>
  <c r="H18" i="12"/>
  <c r="I18" i="12"/>
  <c r="J18" i="12"/>
  <c r="N18" i="12"/>
  <c r="O18" i="12"/>
  <c r="P18" i="12"/>
  <c r="Q18" i="12"/>
  <c r="R18" i="12"/>
  <c r="S18" i="12"/>
  <c r="T18" i="12"/>
  <c r="U18" i="12"/>
  <c r="Y18" i="12"/>
  <c r="Z18" i="12"/>
  <c r="AJ18" i="12" s="1"/>
  <c r="AA18" i="12"/>
  <c r="AK18" i="12" s="1"/>
  <c r="AB18" i="12"/>
  <c r="AL18" i="12" s="1"/>
  <c r="AC18" i="12"/>
  <c r="AM18" i="12" s="1"/>
  <c r="AD18" i="12"/>
  <c r="AN18" i="12" s="1"/>
  <c r="AE18" i="12"/>
  <c r="AO18" i="12" s="1"/>
  <c r="AI18" i="12"/>
  <c r="A19" i="12"/>
  <c r="C19" i="12"/>
  <c r="D19" i="12"/>
  <c r="E19" i="12"/>
  <c r="F19" i="12"/>
  <c r="G19" i="12"/>
  <c r="H19" i="12"/>
  <c r="I19" i="12"/>
  <c r="J19" i="12"/>
  <c r="O19" i="12"/>
  <c r="P19" i="12"/>
  <c r="Q19" i="12"/>
  <c r="R19" i="12"/>
  <c r="S19" i="12"/>
  <c r="T19" i="12"/>
  <c r="U19" i="12"/>
  <c r="X19" i="12"/>
  <c r="Y19" i="12"/>
  <c r="AI19" i="12" s="1"/>
  <c r="Z19" i="12"/>
  <c r="AJ19" i="12" s="1"/>
  <c r="AA19" i="12"/>
  <c r="AK19" i="12" s="1"/>
  <c r="AB19" i="12"/>
  <c r="AL19" i="12" s="1"/>
  <c r="AC19" i="12"/>
  <c r="AM19" i="12" s="1"/>
  <c r="AD19" i="12"/>
  <c r="AE19" i="12"/>
  <c r="AN19" i="12"/>
  <c r="AO19" i="12"/>
  <c r="A20" i="12"/>
  <c r="C20" i="12"/>
  <c r="K20" i="12" s="1"/>
  <c r="D20" i="12"/>
  <c r="E20" i="12"/>
  <c r="F20" i="12"/>
  <c r="G20" i="12"/>
  <c r="H20" i="12"/>
  <c r="I20" i="12"/>
  <c r="J20" i="12"/>
  <c r="O20" i="12"/>
  <c r="P20" i="12"/>
  <c r="Q20" i="12"/>
  <c r="R20" i="12"/>
  <c r="S20" i="12"/>
  <c r="AM20" i="12" s="1"/>
  <c r="T20" i="12"/>
  <c r="U20" i="12"/>
  <c r="AO20" i="12" s="1"/>
  <c r="X20" i="12"/>
  <c r="Y20" i="12"/>
  <c r="AI20" i="12" s="1"/>
  <c r="Z20" i="12"/>
  <c r="AJ20" i="12" s="1"/>
  <c r="AA20" i="12"/>
  <c r="AB20" i="12"/>
  <c r="AC20" i="12"/>
  <c r="AD20" i="12"/>
  <c r="AE20" i="12"/>
  <c r="AK20" i="12"/>
  <c r="AL20" i="12"/>
  <c r="AN20" i="12"/>
  <c r="A21" i="12"/>
  <c r="C21" i="12"/>
  <c r="K21" i="12" s="1"/>
  <c r="D21" i="12"/>
  <c r="E21" i="12"/>
  <c r="F21" i="12"/>
  <c r="G21" i="12"/>
  <c r="H21" i="12"/>
  <c r="I21" i="12"/>
  <c r="J21" i="12"/>
  <c r="N21" i="12"/>
  <c r="O21" i="12"/>
  <c r="P21" i="12"/>
  <c r="AJ21" i="12" s="1"/>
  <c r="Q21" i="12"/>
  <c r="R21" i="12"/>
  <c r="AL21" i="12" s="1"/>
  <c r="S21" i="12"/>
  <c r="T21" i="12"/>
  <c r="AN21" i="12" s="1"/>
  <c r="U21" i="12"/>
  <c r="AO21" i="12" s="1"/>
  <c r="X21" i="12"/>
  <c r="Y21" i="12"/>
  <c r="Z21" i="12"/>
  <c r="AA21" i="12"/>
  <c r="AB21" i="12"/>
  <c r="AC21" i="12"/>
  <c r="AD21" i="12"/>
  <c r="AE21" i="12"/>
  <c r="AH21" i="12"/>
  <c r="AI21" i="12"/>
  <c r="AK21" i="12"/>
  <c r="AM21" i="12"/>
  <c r="A22" i="12"/>
  <c r="C22" i="12"/>
  <c r="D22" i="12"/>
  <c r="E22" i="12"/>
  <c r="F22" i="12"/>
  <c r="G22" i="12"/>
  <c r="H22" i="12"/>
  <c r="I22" i="12"/>
  <c r="J22" i="12"/>
  <c r="K22" i="12"/>
  <c r="N22" i="12"/>
  <c r="O22" i="12"/>
  <c r="AI22" i="12" s="1"/>
  <c r="P22" i="12"/>
  <c r="Q22" i="12"/>
  <c r="AK22" i="12" s="1"/>
  <c r="R22" i="12"/>
  <c r="AL22" i="12" s="1"/>
  <c r="S22" i="12"/>
  <c r="T22" i="12"/>
  <c r="U22" i="12"/>
  <c r="X22" i="12"/>
  <c r="Y22" i="12"/>
  <c r="Z22" i="12"/>
  <c r="AA22" i="12"/>
  <c r="AB22" i="12"/>
  <c r="AC22" i="12"/>
  <c r="AD22" i="12"/>
  <c r="AN22" i="12" s="1"/>
  <c r="AE22" i="12"/>
  <c r="AO22" i="12" s="1"/>
  <c r="AH22" i="12"/>
  <c r="AJ22" i="12"/>
  <c r="AM22" i="12"/>
  <c r="A23" i="12"/>
  <c r="C23" i="12"/>
  <c r="D23" i="12"/>
  <c r="E23" i="12"/>
  <c r="F23" i="12"/>
  <c r="G23" i="12"/>
  <c r="H23" i="12"/>
  <c r="I23" i="12"/>
  <c r="J23" i="12"/>
  <c r="N23" i="12"/>
  <c r="AH23" i="12" s="1"/>
  <c r="O23" i="12"/>
  <c r="AI23" i="12" s="1"/>
  <c r="P23" i="12"/>
  <c r="Q23" i="12"/>
  <c r="R23" i="12"/>
  <c r="S23" i="12"/>
  <c r="T23" i="12"/>
  <c r="U23" i="12"/>
  <c r="X23" i="12"/>
  <c r="Y23" i="12"/>
  <c r="Z23" i="12"/>
  <c r="AA23" i="12"/>
  <c r="AK23" i="12" s="1"/>
  <c r="AB23" i="12"/>
  <c r="AL23" i="12" s="1"/>
  <c r="AC23" i="12"/>
  <c r="AM23" i="12" s="1"/>
  <c r="AD23" i="12"/>
  <c r="AN23" i="12" s="1"/>
  <c r="AE23" i="12"/>
  <c r="AO23" i="12" s="1"/>
  <c r="AJ23" i="12"/>
  <c r="A24" i="12"/>
  <c r="C24" i="12"/>
  <c r="D24" i="12"/>
  <c r="E24" i="12"/>
  <c r="F24" i="12"/>
  <c r="G24" i="12"/>
  <c r="H24" i="12"/>
  <c r="I24" i="12"/>
  <c r="J24" i="12"/>
  <c r="N24" i="12"/>
  <c r="O24" i="12"/>
  <c r="P24" i="12"/>
  <c r="Q24" i="12"/>
  <c r="R24" i="12"/>
  <c r="S24" i="12"/>
  <c r="T24" i="12"/>
  <c r="U24" i="12"/>
  <c r="X24" i="12"/>
  <c r="AH24" i="12" s="1"/>
  <c r="Y24" i="12"/>
  <c r="AI24" i="12" s="1"/>
  <c r="Z24" i="12"/>
  <c r="AJ24" i="12" s="1"/>
  <c r="AA24" i="12"/>
  <c r="AK24" i="12" s="1"/>
  <c r="AB24" i="12"/>
  <c r="AL24" i="12" s="1"/>
  <c r="AC24" i="12"/>
  <c r="AM24" i="12" s="1"/>
  <c r="AD24" i="12"/>
  <c r="AN24" i="12" s="1"/>
  <c r="AE24" i="12"/>
  <c r="AO24" i="12"/>
  <c r="A25" i="12"/>
  <c r="C25" i="12"/>
  <c r="D25" i="12"/>
  <c r="E25" i="12"/>
  <c r="F25" i="12"/>
  <c r="G25" i="12"/>
  <c r="H25" i="12"/>
  <c r="I25" i="12"/>
  <c r="J25" i="12"/>
  <c r="N25" i="12"/>
  <c r="O25" i="12"/>
  <c r="P25" i="12"/>
  <c r="Q25" i="12"/>
  <c r="R25" i="12"/>
  <c r="S25" i="12"/>
  <c r="T25" i="12"/>
  <c r="AN25" i="12" s="1"/>
  <c r="U25" i="12"/>
  <c r="X25" i="12"/>
  <c r="AH25" i="12" s="1"/>
  <c r="Y25" i="12"/>
  <c r="AI25" i="12" s="1"/>
  <c r="Z25" i="12"/>
  <c r="AJ25" i="12" s="1"/>
  <c r="AA25" i="12"/>
  <c r="AK25" i="12" s="1"/>
  <c r="AB25" i="12"/>
  <c r="AC25" i="12"/>
  <c r="AD25" i="12"/>
  <c r="AE25" i="12"/>
  <c r="AL25" i="12"/>
  <c r="AM25" i="12"/>
  <c r="AO25" i="12"/>
  <c r="A26" i="12"/>
  <c r="C26" i="12"/>
  <c r="N26" i="12"/>
  <c r="AH26" i="12" s="1"/>
  <c r="O26" i="12"/>
  <c r="P26" i="12"/>
  <c r="Q26" i="12"/>
  <c r="R26" i="12"/>
  <c r="S26" i="12"/>
  <c r="T26" i="12"/>
  <c r="U26" i="12"/>
  <c r="X26" i="12"/>
  <c r="Y26" i="12"/>
  <c r="Z26" i="12"/>
  <c r="AJ26" i="12" s="1"/>
  <c r="AA26" i="12"/>
  <c r="AK26" i="12" s="1"/>
  <c r="AB26" i="12"/>
  <c r="AL26" i="12" s="1"/>
  <c r="AC26" i="12"/>
  <c r="AM26" i="12" s="1"/>
  <c r="AD26" i="12"/>
  <c r="AN26" i="12" s="1"/>
  <c r="AE26" i="12"/>
  <c r="AO26" i="12" s="1"/>
  <c r="AI26" i="12"/>
  <c r="A27" i="12"/>
  <c r="C27" i="12"/>
  <c r="D27" i="12"/>
  <c r="E27" i="12"/>
  <c r="F27" i="12"/>
  <c r="G27" i="12"/>
  <c r="H27" i="12"/>
  <c r="I27" i="12"/>
  <c r="J27" i="12"/>
  <c r="N27" i="12"/>
  <c r="O27" i="12"/>
  <c r="P27" i="12"/>
  <c r="Q27" i="12"/>
  <c r="R27" i="12"/>
  <c r="S27" i="12"/>
  <c r="T27" i="12"/>
  <c r="U27" i="12"/>
  <c r="X27" i="12"/>
  <c r="AH27" i="12" s="1"/>
  <c r="Y27" i="12"/>
  <c r="AI27" i="12" s="1"/>
  <c r="Z27" i="12"/>
  <c r="AJ27" i="12" s="1"/>
  <c r="AA27" i="12"/>
  <c r="AK27" i="12" s="1"/>
  <c r="AB27" i="12"/>
  <c r="AL27" i="12" s="1"/>
  <c r="AC27" i="12"/>
  <c r="AM27" i="12" s="1"/>
  <c r="AD27" i="12"/>
  <c r="AE27" i="12"/>
  <c r="AN27" i="12"/>
  <c r="AO27" i="12"/>
  <c r="A28" i="12"/>
  <c r="C28" i="12"/>
  <c r="K28" i="12" s="1"/>
  <c r="D28" i="12"/>
  <c r="E28" i="12"/>
  <c r="F28" i="12"/>
  <c r="G28" i="12"/>
  <c r="H28" i="12"/>
  <c r="I28" i="12"/>
  <c r="J28" i="12"/>
  <c r="L28" i="12"/>
  <c r="N28" i="12"/>
  <c r="O28" i="12"/>
  <c r="P28" i="12"/>
  <c r="Q28" i="12"/>
  <c r="R28" i="12"/>
  <c r="AL28" i="12" s="1"/>
  <c r="S28" i="12"/>
  <c r="T28" i="12"/>
  <c r="AN28" i="12" s="1"/>
  <c r="U28" i="12"/>
  <c r="X28" i="12"/>
  <c r="AH28" i="12" s="1"/>
  <c r="Y28" i="12"/>
  <c r="AI28" i="12" s="1"/>
  <c r="Z28" i="12"/>
  <c r="AA28" i="12"/>
  <c r="AB28" i="12"/>
  <c r="AC28" i="12"/>
  <c r="AD28" i="12"/>
  <c r="AE28" i="12"/>
  <c r="AJ28" i="12"/>
  <c r="AK28" i="12"/>
  <c r="AM28" i="12"/>
  <c r="AO28" i="12"/>
  <c r="A29" i="12"/>
  <c r="C29" i="12"/>
  <c r="K29" i="12" s="1"/>
  <c r="D29" i="12"/>
  <c r="E29" i="12"/>
  <c r="F29" i="12"/>
  <c r="G29" i="12"/>
  <c r="H29" i="12"/>
  <c r="I29" i="12"/>
  <c r="J29" i="12"/>
  <c r="N29" i="12"/>
  <c r="O29" i="12"/>
  <c r="AI29" i="12" s="1"/>
  <c r="P29" i="12"/>
  <c r="Q29" i="12"/>
  <c r="AK29" i="12" s="1"/>
  <c r="R29" i="12"/>
  <c r="S29" i="12"/>
  <c r="AM29" i="12" s="1"/>
  <c r="T29" i="12"/>
  <c r="AN29" i="12" s="1"/>
  <c r="U29" i="12"/>
  <c r="X29" i="12"/>
  <c r="Y29" i="12"/>
  <c r="Z29" i="12"/>
  <c r="AA29" i="12"/>
  <c r="AB29" i="12"/>
  <c r="AC29" i="12"/>
  <c r="AD29" i="12"/>
  <c r="AE29" i="12"/>
  <c r="AH29" i="12"/>
  <c r="AJ29" i="12"/>
  <c r="AL29" i="12"/>
  <c r="AO29" i="12"/>
  <c r="A30" i="12"/>
  <c r="C30" i="12"/>
  <c r="D30" i="12"/>
  <c r="E30" i="12"/>
  <c r="F30" i="12"/>
  <c r="G30" i="12"/>
  <c r="H30" i="12"/>
  <c r="I30" i="12"/>
  <c r="K30" i="12" s="1"/>
  <c r="J30" i="12"/>
  <c r="N30" i="12"/>
  <c r="AH30" i="12" s="1"/>
  <c r="O30" i="12"/>
  <c r="P30" i="12"/>
  <c r="AJ30" i="12" s="1"/>
  <c r="Q30" i="12"/>
  <c r="AK30" i="12" s="1"/>
  <c r="R30" i="12"/>
  <c r="S30" i="12"/>
  <c r="T30" i="12"/>
  <c r="U30" i="12"/>
  <c r="X30" i="12"/>
  <c r="Y30" i="12"/>
  <c r="Z30" i="12"/>
  <c r="AA30" i="12"/>
  <c r="AB30" i="12"/>
  <c r="AC30" i="12"/>
  <c r="AM30" i="12" s="1"/>
  <c r="AD30" i="12"/>
  <c r="AN30" i="12" s="1"/>
  <c r="AE30" i="12"/>
  <c r="AO30" i="12" s="1"/>
  <c r="AI30" i="12"/>
  <c r="AL30" i="12"/>
  <c r="A31" i="12"/>
  <c r="C31" i="12"/>
  <c r="D31" i="12"/>
  <c r="E31" i="12"/>
  <c r="F31" i="12"/>
  <c r="G31" i="12"/>
  <c r="H31" i="12"/>
  <c r="I31" i="12"/>
  <c r="J31" i="12"/>
  <c r="N31" i="12"/>
  <c r="AH31" i="12" s="1"/>
  <c r="O31" i="12"/>
  <c r="P31" i="12"/>
  <c r="Q31" i="12"/>
  <c r="R31" i="12"/>
  <c r="S31" i="12"/>
  <c r="T31" i="12"/>
  <c r="U31" i="12"/>
  <c r="X31" i="12"/>
  <c r="Y31" i="12"/>
  <c r="Z31" i="12"/>
  <c r="AJ31" i="12" s="1"/>
  <c r="AA31" i="12"/>
  <c r="AK31" i="12" s="1"/>
  <c r="AB31" i="12"/>
  <c r="AL31" i="12" s="1"/>
  <c r="AC31" i="12"/>
  <c r="AM31" i="12" s="1"/>
  <c r="AD31" i="12"/>
  <c r="AN31" i="12" s="1"/>
  <c r="AE31" i="12"/>
  <c r="AO31" i="12" s="1"/>
  <c r="AI31" i="12"/>
  <c r="A32" i="12"/>
  <c r="C32" i="12"/>
  <c r="K32" i="12" s="1"/>
  <c r="D32" i="12"/>
  <c r="E32" i="12"/>
  <c r="F32" i="12"/>
  <c r="G32" i="12"/>
  <c r="H32" i="12"/>
  <c r="I32" i="12"/>
  <c r="J32" i="12"/>
  <c r="N32" i="12"/>
  <c r="O32" i="12"/>
  <c r="P32" i="12"/>
  <c r="Q32" i="12"/>
  <c r="R32" i="12"/>
  <c r="S32" i="12"/>
  <c r="T32" i="12"/>
  <c r="U32" i="12"/>
  <c r="X32" i="12"/>
  <c r="AH32" i="12" s="1"/>
  <c r="Y32" i="12"/>
  <c r="AI32" i="12" s="1"/>
  <c r="Z32" i="12"/>
  <c r="AJ32" i="12" s="1"/>
  <c r="AA32" i="12"/>
  <c r="AK32" i="12" s="1"/>
  <c r="AB32" i="12"/>
  <c r="AL32" i="12" s="1"/>
  <c r="AC32" i="12"/>
  <c r="AM32" i="12" s="1"/>
  <c r="AD32" i="12"/>
  <c r="AE32" i="12"/>
  <c r="AN32" i="12"/>
  <c r="AO32" i="12"/>
  <c r="A33" i="12"/>
  <c r="C33" i="12"/>
  <c r="K33" i="12" s="1"/>
  <c r="D33" i="12"/>
  <c r="E33" i="12"/>
  <c r="F33" i="12"/>
  <c r="G33" i="12"/>
  <c r="H33" i="12"/>
  <c r="I33" i="12"/>
  <c r="J33" i="12"/>
  <c r="N33" i="12"/>
  <c r="O33" i="12"/>
  <c r="P33" i="12"/>
  <c r="Q33" i="12"/>
  <c r="R33" i="12"/>
  <c r="S33" i="12"/>
  <c r="AM33" i="12" s="1"/>
  <c r="T33" i="12"/>
  <c r="U33" i="12"/>
  <c r="AO33" i="12" s="1"/>
  <c r="X33" i="12"/>
  <c r="AH33" i="12" s="1"/>
  <c r="Y33" i="12"/>
  <c r="AI33" i="12" s="1"/>
  <c r="Z33" i="12"/>
  <c r="AJ33" i="12" s="1"/>
  <c r="AA33" i="12"/>
  <c r="AB33" i="12"/>
  <c r="AC33" i="12"/>
  <c r="AD33" i="12"/>
  <c r="AE33" i="12"/>
  <c r="AK33" i="12"/>
  <c r="AL33" i="12"/>
  <c r="AN33" i="12"/>
  <c r="A34" i="12"/>
  <c r="C34" i="12"/>
  <c r="K34" i="12" s="1"/>
  <c r="D34" i="12"/>
  <c r="E34" i="12"/>
  <c r="F34" i="12"/>
  <c r="G34" i="12"/>
  <c r="H34" i="12"/>
  <c r="I34" i="12"/>
  <c r="J34" i="12"/>
  <c r="N34" i="12"/>
  <c r="O34" i="12"/>
  <c r="P34" i="12"/>
  <c r="AJ34" i="12" s="1"/>
  <c r="Q34" i="12"/>
  <c r="R34" i="12"/>
  <c r="AL34" i="12" s="1"/>
  <c r="S34" i="12"/>
  <c r="T34" i="12"/>
  <c r="AN34" i="12" s="1"/>
  <c r="U34" i="12"/>
  <c r="AO34" i="12" s="1"/>
  <c r="X34" i="12"/>
  <c r="Y34" i="12"/>
  <c r="Z34" i="12"/>
  <c r="AA34" i="12"/>
  <c r="AB34" i="12"/>
  <c r="AC34" i="12"/>
  <c r="AD34" i="12"/>
  <c r="AE34" i="12"/>
  <c r="AH34" i="12"/>
  <c r="AI34" i="12"/>
  <c r="AK34" i="12"/>
  <c r="AM34" i="12"/>
  <c r="A35" i="12"/>
  <c r="C35" i="12"/>
  <c r="D35" i="12"/>
  <c r="E35" i="12"/>
  <c r="F35" i="12"/>
  <c r="G35" i="12"/>
  <c r="H35" i="12"/>
  <c r="I35" i="12"/>
  <c r="J35" i="12"/>
  <c r="K35" i="12"/>
  <c r="N35" i="12"/>
  <c r="O35" i="12"/>
  <c r="AI35" i="12" s="1"/>
  <c r="P35" i="12"/>
  <c r="Q35" i="12"/>
  <c r="AK35" i="12" s="1"/>
  <c r="R35" i="12"/>
  <c r="AL35" i="12" s="1"/>
  <c r="S35" i="12"/>
  <c r="T35" i="12"/>
  <c r="U35" i="12"/>
  <c r="X35" i="12"/>
  <c r="Y35" i="12"/>
  <c r="Z35" i="12"/>
  <c r="AA35" i="12"/>
  <c r="AB35" i="12"/>
  <c r="AC35" i="12"/>
  <c r="AD35" i="12"/>
  <c r="AN35" i="12" s="1"/>
  <c r="AE35" i="12"/>
  <c r="AO35" i="12" s="1"/>
  <c r="AH35" i="12"/>
  <c r="AJ35" i="12"/>
  <c r="AM35" i="12"/>
  <c r="A36" i="12"/>
  <c r="C36" i="12"/>
  <c r="D36" i="12"/>
  <c r="E36" i="12"/>
  <c r="F36" i="12"/>
  <c r="G36" i="12"/>
  <c r="H36" i="12"/>
  <c r="I36" i="12"/>
  <c r="J36" i="12"/>
  <c r="N36" i="12"/>
  <c r="AH36" i="12" s="1"/>
  <c r="O36" i="12"/>
  <c r="AI36" i="12" s="1"/>
  <c r="P36" i="12"/>
  <c r="Q36" i="12"/>
  <c r="R36" i="12"/>
  <c r="S36" i="12"/>
  <c r="T36" i="12"/>
  <c r="U36" i="12"/>
  <c r="X36" i="12"/>
  <c r="Y36" i="12"/>
  <c r="Z36" i="12"/>
  <c r="AA36" i="12"/>
  <c r="AK36" i="12" s="1"/>
  <c r="AB36" i="12"/>
  <c r="AL36" i="12" s="1"/>
  <c r="AC36" i="12"/>
  <c r="AM36" i="12" s="1"/>
  <c r="AD36" i="12"/>
  <c r="AN36" i="12" s="1"/>
  <c r="AE36" i="12"/>
  <c r="AO36" i="12" s="1"/>
  <c r="AJ36" i="12"/>
  <c r="A37" i="12"/>
  <c r="C37" i="12"/>
  <c r="D37" i="12"/>
  <c r="E37" i="12"/>
  <c r="F37" i="12"/>
  <c r="G37" i="12"/>
  <c r="H37" i="12"/>
  <c r="I37" i="12"/>
  <c r="J37" i="12"/>
  <c r="N37" i="12"/>
  <c r="O37" i="12"/>
  <c r="P37" i="12"/>
  <c r="Q37" i="12"/>
  <c r="R37" i="12"/>
  <c r="S37" i="12"/>
  <c r="T37" i="12"/>
  <c r="U37" i="12"/>
  <c r="X37" i="12"/>
  <c r="AH37" i="12" s="1"/>
  <c r="Y37" i="12"/>
  <c r="AI37" i="12" s="1"/>
  <c r="Z37" i="12"/>
  <c r="AJ37" i="12" s="1"/>
  <c r="AA37" i="12"/>
  <c r="AK37" i="12" s="1"/>
  <c r="AB37" i="12"/>
  <c r="AL37" i="12" s="1"/>
  <c r="AC37" i="12"/>
  <c r="AM37" i="12" s="1"/>
  <c r="AD37" i="12"/>
  <c r="AN37" i="12" s="1"/>
  <c r="AE37" i="12"/>
  <c r="AO37" i="12"/>
  <c r="A38" i="12"/>
  <c r="C38" i="12"/>
  <c r="D38" i="12"/>
  <c r="E38" i="12"/>
  <c r="F38" i="12"/>
  <c r="G38" i="12"/>
  <c r="H38" i="12"/>
  <c r="I38" i="12"/>
  <c r="J38" i="12"/>
  <c r="N38" i="12"/>
  <c r="O38" i="12"/>
  <c r="P38" i="12"/>
  <c r="Q38" i="12"/>
  <c r="R38" i="12"/>
  <c r="S38" i="12"/>
  <c r="T38" i="12"/>
  <c r="AN38" i="12" s="1"/>
  <c r="U38" i="12"/>
  <c r="X38" i="12"/>
  <c r="AH38" i="12" s="1"/>
  <c r="Y38" i="12"/>
  <c r="AI38" i="12" s="1"/>
  <c r="Z38" i="12"/>
  <c r="AJ38" i="12" s="1"/>
  <c r="AA38" i="12"/>
  <c r="AK38" i="12" s="1"/>
  <c r="AB38" i="12"/>
  <c r="AC38" i="12"/>
  <c r="AD38" i="12"/>
  <c r="AE38" i="12"/>
  <c r="AL38" i="12"/>
  <c r="AM38" i="12"/>
  <c r="AO38" i="12"/>
  <c r="A39" i="12"/>
  <c r="C39" i="12"/>
  <c r="K39" i="12" s="1"/>
  <c r="D39" i="12"/>
  <c r="E39" i="12"/>
  <c r="F39" i="12"/>
  <c r="G39" i="12"/>
  <c r="H39" i="12"/>
  <c r="I39" i="12"/>
  <c r="J39" i="12"/>
  <c r="N39" i="12"/>
  <c r="O39" i="12"/>
  <c r="P39" i="12"/>
  <c r="AJ39" i="12" s="1"/>
  <c r="Q39" i="12"/>
  <c r="AK39" i="12" s="1"/>
  <c r="R39" i="12"/>
  <c r="S39" i="12"/>
  <c r="AM39" i="12" s="1"/>
  <c r="T39" i="12"/>
  <c r="U39" i="12"/>
  <c r="AO39" i="12" s="1"/>
  <c r="X39" i="12"/>
  <c r="AH39" i="12" s="1"/>
  <c r="Y39" i="12"/>
  <c r="Z39" i="12"/>
  <c r="AA39" i="12"/>
  <c r="AB39" i="12"/>
  <c r="AC39" i="12"/>
  <c r="AD39" i="12"/>
  <c r="AE39" i="12"/>
  <c r="AI39" i="12"/>
  <c r="AL39" i="12"/>
  <c r="AN39" i="12"/>
  <c r="A40" i="12"/>
  <c r="C40" i="12"/>
  <c r="D40" i="12"/>
  <c r="E40" i="12"/>
  <c r="F40" i="12"/>
  <c r="G40" i="12"/>
  <c r="H40" i="12"/>
  <c r="I40" i="12"/>
  <c r="J40" i="12"/>
  <c r="K40" i="12"/>
  <c r="L40" i="12"/>
  <c r="N40" i="12"/>
  <c r="O40" i="12"/>
  <c r="AI40" i="12" s="1"/>
  <c r="P40" i="12"/>
  <c r="Q40" i="12"/>
  <c r="AK40" i="12" s="1"/>
  <c r="R40" i="12"/>
  <c r="AL40" i="12" s="1"/>
  <c r="S40" i="12"/>
  <c r="T40" i="12"/>
  <c r="U40" i="12"/>
  <c r="X40" i="12"/>
  <c r="Y40" i="12"/>
  <c r="Z40" i="12"/>
  <c r="AA40" i="12"/>
  <c r="AB40" i="12"/>
  <c r="AC40" i="12"/>
  <c r="AD40" i="12"/>
  <c r="AN40" i="12" s="1"/>
  <c r="AE40" i="12"/>
  <c r="AO40" i="12" s="1"/>
  <c r="AH40" i="12"/>
  <c r="AJ40" i="12"/>
  <c r="AM40" i="12"/>
  <c r="A41" i="12"/>
  <c r="C41" i="12"/>
  <c r="D41" i="12"/>
  <c r="E41" i="12"/>
  <c r="F41" i="12"/>
  <c r="G41" i="12"/>
  <c r="K41" i="12" s="1"/>
  <c r="H41" i="12"/>
  <c r="I41" i="12"/>
  <c r="J41" i="12"/>
  <c r="N41" i="12"/>
  <c r="AH41" i="12" s="1"/>
  <c r="O41" i="12"/>
  <c r="AI41" i="12" s="1"/>
  <c r="P41" i="12"/>
  <c r="Q41" i="12"/>
  <c r="R41" i="12"/>
  <c r="S41" i="12"/>
  <c r="T41" i="12"/>
  <c r="U41" i="12"/>
  <c r="X41" i="12"/>
  <c r="Y41" i="12"/>
  <c r="Z41" i="12"/>
  <c r="AA41" i="12"/>
  <c r="AK41" i="12" s="1"/>
  <c r="AB41" i="12"/>
  <c r="AL41" i="12" s="1"/>
  <c r="AC41" i="12"/>
  <c r="AM41" i="12" s="1"/>
  <c r="AD41" i="12"/>
  <c r="AN41" i="12" s="1"/>
  <c r="AE41" i="12"/>
  <c r="AO41" i="12" s="1"/>
  <c r="AJ41" i="12"/>
  <c r="A42" i="12"/>
  <c r="C42" i="12"/>
  <c r="K42" i="12" s="1"/>
  <c r="D42" i="12"/>
  <c r="E42" i="12"/>
  <c r="F42" i="12"/>
  <c r="G42" i="12"/>
  <c r="H42" i="12"/>
  <c r="I42" i="12"/>
  <c r="J42" i="12"/>
  <c r="N42" i="12"/>
  <c r="O42" i="12"/>
  <c r="P42" i="12"/>
  <c r="Q42" i="12"/>
  <c r="R42" i="12"/>
  <c r="S42" i="12"/>
  <c r="T42" i="12"/>
  <c r="U42" i="12"/>
  <c r="X42" i="12"/>
  <c r="AH42" i="12" s="1"/>
  <c r="Y42" i="12"/>
  <c r="AI42" i="12" s="1"/>
  <c r="Z42" i="12"/>
  <c r="AJ42" i="12" s="1"/>
  <c r="AA42" i="12"/>
  <c r="AK42" i="12" s="1"/>
  <c r="AB42" i="12"/>
  <c r="AL42" i="12" s="1"/>
  <c r="AC42" i="12"/>
  <c r="AM42" i="12" s="1"/>
  <c r="AD42" i="12"/>
  <c r="AN42" i="12" s="1"/>
  <c r="AE42" i="12"/>
  <c r="AO42" i="12"/>
  <c r="A43" i="12"/>
  <c r="C43" i="12"/>
  <c r="K43" i="12" s="1"/>
  <c r="D43" i="12"/>
  <c r="E43" i="12"/>
  <c r="F43" i="12"/>
  <c r="G43" i="12"/>
  <c r="H43" i="12"/>
  <c r="I43" i="12"/>
  <c r="J43" i="12"/>
  <c r="N43" i="12"/>
  <c r="O43" i="12"/>
  <c r="P43" i="12"/>
  <c r="Q43" i="12"/>
  <c r="R43" i="12"/>
  <c r="S43" i="12"/>
  <c r="AM43" i="12" s="1"/>
  <c r="T43" i="12"/>
  <c r="AN43" i="12" s="1"/>
  <c r="U43" i="12"/>
  <c r="X43" i="12"/>
  <c r="AH43" i="12" s="1"/>
  <c r="Y43" i="12"/>
  <c r="AI43" i="12" s="1"/>
  <c r="Z43" i="12"/>
  <c r="AJ43" i="12" s="1"/>
  <c r="AA43" i="12"/>
  <c r="AK43" i="12" s="1"/>
  <c r="AB43" i="12"/>
  <c r="AC43" i="12"/>
  <c r="AD43" i="12"/>
  <c r="AE43" i="12"/>
  <c r="AL43" i="12"/>
  <c r="AO43" i="12"/>
  <c r="A44" i="12"/>
  <c r="C44" i="12"/>
  <c r="K44" i="12" s="1"/>
  <c r="D44" i="12"/>
  <c r="E44" i="12"/>
  <c r="F44" i="12"/>
  <c r="G44" i="12"/>
  <c r="H44" i="12"/>
  <c r="I44" i="12"/>
  <c r="J44" i="12"/>
  <c r="N44" i="12"/>
  <c r="O44" i="12"/>
  <c r="P44" i="12"/>
  <c r="AJ44" i="12" s="1"/>
  <c r="Q44" i="12"/>
  <c r="AK44" i="12" s="1"/>
  <c r="R44" i="12"/>
  <c r="S44" i="12"/>
  <c r="AM44" i="12" s="1"/>
  <c r="T44" i="12"/>
  <c r="U44" i="12"/>
  <c r="AO44" i="12" s="1"/>
  <c r="X44" i="12"/>
  <c r="AH44" i="12" s="1"/>
  <c r="Y44" i="12"/>
  <c r="Z44" i="12"/>
  <c r="AA44" i="12"/>
  <c r="AB44" i="12"/>
  <c r="AC44" i="12"/>
  <c r="AD44" i="12"/>
  <c r="AE44" i="12"/>
  <c r="AI44" i="12"/>
  <c r="AL44" i="12"/>
  <c r="AN44" i="12"/>
  <c r="A45" i="12"/>
  <c r="C45" i="12"/>
  <c r="D45" i="12"/>
  <c r="E45" i="12"/>
  <c r="F45" i="12"/>
  <c r="G45" i="12"/>
  <c r="H45" i="12"/>
  <c r="I45" i="12"/>
  <c r="J45" i="12"/>
  <c r="K45" i="12"/>
  <c r="N45" i="12"/>
  <c r="AH45" i="12" s="1"/>
  <c r="O45" i="12"/>
  <c r="P45" i="12"/>
  <c r="AJ45" i="12" s="1"/>
  <c r="Q45" i="12"/>
  <c r="R45" i="12"/>
  <c r="AL45" i="12" s="1"/>
  <c r="S45" i="12"/>
  <c r="AM45" i="12" s="1"/>
  <c r="T45" i="12"/>
  <c r="U45" i="12"/>
  <c r="X45" i="12"/>
  <c r="Y45" i="12"/>
  <c r="Z45" i="12"/>
  <c r="AA45" i="12"/>
  <c r="AB45" i="12"/>
  <c r="AC45" i="12"/>
  <c r="AD45" i="12"/>
  <c r="AE45" i="12"/>
  <c r="AO45" i="12" s="1"/>
  <c r="AI45" i="12"/>
  <c r="AK45" i="12"/>
  <c r="AN45" i="12"/>
  <c r="A46" i="12"/>
  <c r="C46" i="12"/>
  <c r="D46" i="12"/>
  <c r="E46" i="12"/>
  <c r="F46" i="12"/>
  <c r="G46" i="12"/>
  <c r="H46" i="12"/>
  <c r="I46" i="12"/>
  <c r="J46" i="12"/>
  <c r="K46" i="12"/>
  <c r="N46" i="12"/>
  <c r="O46" i="12"/>
  <c r="AI46" i="12" s="1"/>
  <c r="P46" i="12"/>
  <c r="Q46" i="12"/>
  <c r="R46" i="12"/>
  <c r="S46" i="12"/>
  <c r="T46" i="12"/>
  <c r="U46" i="12"/>
  <c r="X46" i="12"/>
  <c r="Y46" i="12"/>
  <c r="Z46" i="12"/>
  <c r="AA46" i="12"/>
  <c r="AB46" i="12"/>
  <c r="AL46" i="12" s="1"/>
  <c r="AC46" i="12"/>
  <c r="AM46" i="12" s="1"/>
  <c r="AD46" i="12"/>
  <c r="AN46" i="12" s="1"/>
  <c r="AE46" i="12"/>
  <c r="AO46" i="12" s="1"/>
  <c r="AH46" i="12"/>
  <c r="AJ46" i="12"/>
  <c r="AK46" i="12"/>
  <c r="A47" i="12"/>
  <c r="C47" i="12"/>
  <c r="D47" i="12"/>
  <c r="E47" i="12"/>
  <c r="K47" i="12" s="1"/>
  <c r="F47" i="12"/>
  <c r="G47" i="12"/>
  <c r="H47" i="12"/>
  <c r="I47" i="12"/>
  <c r="J47" i="12"/>
  <c r="N47" i="12"/>
  <c r="O47" i="12"/>
  <c r="P47" i="12"/>
  <c r="Q47" i="12"/>
  <c r="R47" i="12"/>
  <c r="S47" i="12"/>
  <c r="T47" i="12"/>
  <c r="U47" i="12"/>
  <c r="X47" i="12"/>
  <c r="Y47" i="12"/>
  <c r="AI47" i="12" s="1"/>
  <c r="Z47" i="12"/>
  <c r="AJ47" i="12" s="1"/>
  <c r="AA47" i="12"/>
  <c r="AK47" i="12" s="1"/>
  <c r="AB47" i="12"/>
  <c r="AL47" i="12" s="1"/>
  <c r="AC47" i="12"/>
  <c r="AM47" i="12" s="1"/>
  <c r="AD47" i="12"/>
  <c r="AN47" i="12" s="1"/>
  <c r="AE47" i="12"/>
  <c r="AO47" i="12" s="1"/>
  <c r="AH47" i="12"/>
  <c r="A48" i="12"/>
  <c r="C48" i="12"/>
  <c r="K48" i="12" s="1"/>
  <c r="D48" i="12"/>
  <c r="E48" i="12"/>
  <c r="F48" i="12"/>
  <c r="G48" i="12"/>
  <c r="H48" i="12"/>
  <c r="I48" i="12"/>
  <c r="J48" i="12"/>
  <c r="N48" i="12"/>
  <c r="O48" i="12"/>
  <c r="P48" i="12"/>
  <c r="Q48" i="12"/>
  <c r="R48" i="12"/>
  <c r="S48" i="12"/>
  <c r="T48" i="12"/>
  <c r="AN48" i="12" s="1"/>
  <c r="U48" i="12"/>
  <c r="AO48" i="12" s="1"/>
  <c r="X48" i="12"/>
  <c r="AH48" i="12" s="1"/>
  <c r="Y48" i="12"/>
  <c r="AI48" i="12" s="1"/>
  <c r="Z48" i="12"/>
  <c r="AJ48" i="12" s="1"/>
  <c r="AA48" i="12"/>
  <c r="AK48" i="12" s="1"/>
  <c r="AB48" i="12"/>
  <c r="AL48" i="12" s="1"/>
  <c r="AC48" i="12"/>
  <c r="AD48" i="12"/>
  <c r="AE48" i="12"/>
  <c r="AM48" i="12"/>
  <c r="A49" i="12"/>
  <c r="C49" i="12"/>
  <c r="K49" i="12" s="1"/>
  <c r="D49" i="12"/>
  <c r="E49" i="12"/>
  <c r="F49" i="12"/>
  <c r="G49" i="12"/>
  <c r="H49" i="12"/>
  <c r="I49" i="12"/>
  <c r="J49" i="12"/>
  <c r="N49" i="12"/>
  <c r="O49" i="12"/>
  <c r="P49" i="12"/>
  <c r="Q49" i="12"/>
  <c r="AK49" i="12" s="1"/>
  <c r="R49" i="12"/>
  <c r="AL49" i="12" s="1"/>
  <c r="S49" i="12"/>
  <c r="T49" i="12"/>
  <c r="AN49" i="12" s="1"/>
  <c r="U49" i="12"/>
  <c r="X49" i="12"/>
  <c r="AH49" i="12" s="1"/>
  <c r="Y49" i="12"/>
  <c r="AI49" i="12" s="1"/>
  <c r="Z49" i="12"/>
  <c r="AA49" i="12"/>
  <c r="AB49" i="12"/>
  <c r="AC49" i="12"/>
  <c r="AD49" i="12"/>
  <c r="AE49" i="12"/>
  <c r="AJ49" i="12"/>
  <c r="AM49" i="12"/>
  <c r="AO49" i="12"/>
  <c r="A50" i="12"/>
  <c r="C50" i="12"/>
  <c r="K50" i="12" s="1"/>
  <c r="D50" i="12"/>
  <c r="E50" i="12"/>
  <c r="F50" i="12"/>
  <c r="G50" i="12"/>
  <c r="H50" i="12"/>
  <c r="I50" i="12"/>
  <c r="J50" i="12"/>
  <c r="N50" i="12"/>
  <c r="AH50" i="12" s="1"/>
  <c r="O50" i="12"/>
  <c r="AI50" i="12" s="1"/>
  <c r="P50" i="12"/>
  <c r="Q50" i="12"/>
  <c r="AK50" i="12" s="1"/>
  <c r="R50" i="12"/>
  <c r="S50" i="12"/>
  <c r="AM50" i="12" s="1"/>
  <c r="T50" i="12"/>
  <c r="U50" i="12"/>
  <c r="X50" i="12"/>
  <c r="Y50" i="12"/>
  <c r="Z50" i="12"/>
  <c r="AA50" i="12"/>
  <c r="AB50" i="12"/>
  <c r="AC50" i="12"/>
  <c r="AD50" i="12"/>
  <c r="AE50" i="12"/>
  <c r="AJ50" i="12"/>
  <c r="AL50" i="12"/>
  <c r="AN50" i="12"/>
  <c r="AO50" i="12"/>
  <c r="A51" i="12"/>
  <c r="C51" i="12"/>
  <c r="D51" i="12"/>
  <c r="E51" i="12"/>
  <c r="F51" i="12"/>
  <c r="G51" i="12"/>
  <c r="H51" i="12"/>
  <c r="I51" i="12"/>
  <c r="K51" i="12" s="1"/>
  <c r="J51" i="12"/>
  <c r="N51" i="12"/>
  <c r="AH51" i="12" s="1"/>
  <c r="O51" i="12"/>
  <c r="P51" i="12"/>
  <c r="AJ51" i="12" s="1"/>
  <c r="Q51" i="12"/>
  <c r="R51" i="12"/>
  <c r="S51" i="12"/>
  <c r="T51" i="12"/>
  <c r="U51" i="12"/>
  <c r="X51" i="12"/>
  <c r="Y51" i="12"/>
  <c r="Z51" i="12"/>
  <c r="AA51" i="12"/>
  <c r="AB51" i="12"/>
  <c r="AC51" i="12"/>
  <c r="AM51" i="12" s="1"/>
  <c r="AD51" i="12"/>
  <c r="AN51" i="12" s="1"/>
  <c r="AE51" i="12"/>
  <c r="AO51" i="12" s="1"/>
  <c r="AI51" i="12"/>
  <c r="AK51" i="12"/>
  <c r="AL51" i="12"/>
  <c r="A52" i="12"/>
  <c r="C52" i="12"/>
  <c r="D52" i="12"/>
  <c r="E52" i="12"/>
  <c r="F52" i="12"/>
  <c r="G52" i="12"/>
  <c r="H52" i="12"/>
  <c r="I52" i="12"/>
  <c r="J52" i="12"/>
  <c r="L52" i="12"/>
  <c r="N52" i="12"/>
  <c r="O52" i="12"/>
  <c r="P52" i="12"/>
  <c r="Q52" i="12"/>
  <c r="R52" i="12"/>
  <c r="S52" i="12"/>
  <c r="T52" i="12"/>
  <c r="U52" i="12"/>
  <c r="X52" i="12"/>
  <c r="Y52" i="12"/>
  <c r="AI52" i="12" s="1"/>
  <c r="Z52" i="12"/>
  <c r="AJ52" i="12" s="1"/>
  <c r="AA52" i="12"/>
  <c r="AK52" i="12" s="1"/>
  <c r="AB52" i="12"/>
  <c r="AL52" i="12" s="1"/>
  <c r="AC52" i="12"/>
  <c r="AM52" i="12" s="1"/>
  <c r="AD52" i="12"/>
  <c r="AN52" i="12" s="1"/>
  <c r="AE52" i="12"/>
  <c r="AO52" i="12" s="1"/>
  <c r="AH52" i="12"/>
  <c r="A53" i="12"/>
  <c r="C53" i="12"/>
  <c r="D53" i="12"/>
  <c r="E53" i="12"/>
  <c r="F53" i="12"/>
  <c r="G53" i="12"/>
  <c r="H53" i="12"/>
  <c r="I53" i="12"/>
  <c r="J53" i="12"/>
  <c r="N53" i="12"/>
  <c r="O53" i="12"/>
  <c r="P53" i="12"/>
  <c r="Q53" i="12"/>
  <c r="R53" i="12"/>
  <c r="S53" i="12"/>
  <c r="T53" i="12"/>
  <c r="AN53" i="12" s="1"/>
  <c r="U53" i="12"/>
  <c r="AO53" i="12" s="1"/>
  <c r="X53" i="12"/>
  <c r="AH53" i="12" s="1"/>
  <c r="Y53" i="12"/>
  <c r="AI53" i="12" s="1"/>
  <c r="Z53" i="12"/>
  <c r="AJ53" i="12" s="1"/>
  <c r="AA53" i="12"/>
  <c r="AK53" i="12" s="1"/>
  <c r="AB53" i="12"/>
  <c r="AL53" i="12" s="1"/>
  <c r="AC53" i="12"/>
  <c r="AD53" i="12"/>
  <c r="AE53" i="12"/>
  <c r="AM53" i="12"/>
  <c r="A54" i="12"/>
  <c r="C54" i="12"/>
  <c r="K54" i="12" s="1"/>
  <c r="D54" i="12"/>
  <c r="E54" i="12"/>
  <c r="F54" i="12"/>
  <c r="G54" i="12"/>
  <c r="H54" i="12"/>
  <c r="I54" i="12"/>
  <c r="J54" i="12"/>
  <c r="N54" i="12"/>
  <c r="O54" i="12"/>
  <c r="P54" i="12"/>
  <c r="Q54" i="12"/>
  <c r="AK54" i="12" s="1"/>
  <c r="R54" i="12"/>
  <c r="AL54" i="12" s="1"/>
  <c r="S54" i="12"/>
  <c r="AM54" i="12" s="1"/>
  <c r="T54" i="12"/>
  <c r="AN54" i="12" s="1"/>
  <c r="U54" i="12"/>
  <c r="X54" i="12"/>
  <c r="AH54" i="12" s="1"/>
  <c r="Y54" i="12"/>
  <c r="AI54" i="12" s="1"/>
  <c r="Z54" i="12"/>
  <c r="AA54" i="12"/>
  <c r="AB54" i="12"/>
  <c r="AC54" i="12"/>
  <c r="AD54" i="12"/>
  <c r="AE54" i="12"/>
  <c r="AJ54" i="12"/>
  <c r="AO54" i="12"/>
  <c r="A55" i="12"/>
  <c r="C55" i="12"/>
  <c r="K55" i="12" s="1"/>
  <c r="D55" i="12"/>
  <c r="E55" i="12"/>
  <c r="F55" i="12"/>
  <c r="G55" i="12"/>
  <c r="H55" i="12"/>
  <c r="I55" i="12"/>
  <c r="J55" i="12"/>
  <c r="N55" i="12"/>
  <c r="AH55" i="12" s="1"/>
  <c r="O55" i="12"/>
  <c r="AI55" i="12" s="1"/>
  <c r="P55" i="12"/>
  <c r="Q55" i="12"/>
  <c r="AK55" i="12" s="1"/>
  <c r="R55" i="12"/>
  <c r="S55" i="12"/>
  <c r="AM55" i="12" s="1"/>
  <c r="T55" i="12"/>
  <c r="U55" i="12"/>
  <c r="X55" i="12"/>
  <c r="Y55" i="12"/>
  <c r="Z55" i="12"/>
  <c r="AA55" i="12"/>
  <c r="AB55" i="12"/>
  <c r="AC55" i="12"/>
  <c r="AD55" i="12"/>
  <c r="AE55" i="12"/>
  <c r="AJ55" i="12"/>
  <c r="AL55" i="12"/>
  <c r="AN55" i="12"/>
  <c r="AO55" i="12"/>
  <c r="A56" i="12"/>
  <c r="C56" i="12"/>
  <c r="D56" i="12"/>
  <c r="E56" i="12"/>
  <c r="F56" i="12"/>
  <c r="G56" i="12"/>
  <c r="H56" i="12"/>
  <c r="I56" i="12"/>
  <c r="J56" i="12"/>
  <c r="K56" i="12"/>
  <c r="N56" i="12"/>
  <c r="AH56" i="12" s="1"/>
  <c r="O56" i="12"/>
  <c r="P56" i="12"/>
  <c r="AJ56" i="12" s="1"/>
  <c r="Q56" i="12"/>
  <c r="R56" i="12"/>
  <c r="S56" i="12"/>
  <c r="T56" i="12"/>
  <c r="U56" i="12"/>
  <c r="X56" i="12"/>
  <c r="Y56" i="12"/>
  <c r="Z56" i="12"/>
  <c r="AA56" i="12"/>
  <c r="AB56" i="12"/>
  <c r="AC56" i="12"/>
  <c r="AM56" i="12" s="1"/>
  <c r="AD56" i="12"/>
  <c r="AN56" i="12" s="1"/>
  <c r="AE56" i="12"/>
  <c r="AO56" i="12" s="1"/>
  <c r="AI56" i="12"/>
  <c r="AK56" i="12"/>
  <c r="AL56" i="12"/>
  <c r="A57" i="12"/>
  <c r="C57" i="12"/>
  <c r="D57" i="12"/>
  <c r="E57" i="12"/>
  <c r="F57" i="12"/>
  <c r="G57" i="12"/>
  <c r="H57" i="12"/>
  <c r="I57" i="12"/>
  <c r="J57" i="12"/>
  <c r="N57" i="12"/>
  <c r="O57" i="12"/>
  <c r="P57" i="12"/>
  <c r="Q57" i="12"/>
  <c r="R57" i="12"/>
  <c r="S57" i="12"/>
  <c r="T57" i="12"/>
  <c r="U57" i="12"/>
  <c r="X57" i="12"/>
  <c r="Y57" i="12"/>
  <c r="Z57" i="12"/>
  <c r="AJ57" i="12" s="1"/>
  <c r="AA57" i="12"/>
  <c r="AK57" i="12" s="1"/>
  <c r="AB57" i="12"/>
  <c r="AL57" i="12" s="1"/>
  <c r="AC57" i="12"/>
  <c r="AM57" i="12" s="1"/>
  <c r="AD57" i="12"/>
  <c r="AN57" i="12" s="1"/>
  <c r="AE57" i="12"/>
  <c r="AO57" i="12" s="1"/>
  <c r="AH57" i="12"/>
  <c r="AI57" i="12"/>
  <c r="A58" i="12"/>
  <c r="C58" i="12"/>
  <c r="K58" i="12" s="1"/>
  <c r="D58" i="12"/>
  <c r="E58" i="12"/>
  <c r="F58" i="12"/>
  <c r="G58" i="12"/>
  <c r="H58" i="12"/>
  <c r="I58" i="12"/>
  <c r="J58" i="12"/>
  <c r="N58" i="12"/>
  <c r="O58" i="12"/>
  <c r="P58" i="12"/>
  <c r="Q58" i="12"/>
  <c r="R58" i="12"/>
  <c r="S58" i="12"/>
  <c r="T58" i="12"/>
  <c r="U58" i="12"/>
  <c r="AO58" i="12" s="1"/>
  <c r="X58" i="12"/>
  <c r="AH58" i="12" s="1"/>
  <c r="Y58" i="12"/>
  <c r="AI58" i="12" s="1"/>
  <c r="Z58" i="12"/>
  <c r="AJ58" i="12" s="1"/>
  <c r="AA58" i="12"/>
  <c r="AK58" i="12" s="1"/>
  <c r="AB58" i="12"/>
  <c r="AL58" i="12" s="1"/>
  <c r="AC58" i="12"/>
  <c r="AM58" i="12" s="1"/>
  <c r="AD58" i="12"/>
  <c r="AE58" i="12"/>
  <c r="AN58" i="12"/>
  <c r="A59" i="12"/>
  <c r="C59" i="12"/>
  <c r="K59" i="12" s="1"/>
  <c r="D59" i="12"/>
  <c r="E59" i="12"/>
  <c r="F59" i="12"/>
  <c r="G59" i="12"/>
  <c r="H59" i="12"/>
  <c r="I59" i="12"/>
  <c r="J59" i="12"/>
  <c r="N59" i="12"/>
  <c r="O59" i="12"/>
  <c r="P59" i="12"/>
  <c r="Q59" i="12"/>
  <c r="R59" i="12"/>
  <c r="AL59" i="12" s="1"/>
  <c r="S59" i="12"/>
  <c r="AM59" i="12" s="1"/>
  <c r="T59" i="12"/>
  <c r="U59" i="12"/>
  <c r="AO59" i="12" s="1"/>
  <c r="X59" i="12"/>
  <c r="AH59" i="12" s="1"/>
  <c r="Y59" i="12"/>
  <c r="AI59" i="12" s="1"/>
  <c r="Z59" i="12"/>
  <c r="AJ59" i="12" s="1"/>
  <c r="AA59" i="12"/>
  <c r="AB59" i="12"/>
  <c r="AC59" i="12"/>
  <c r="AD59" i="12"/>
  <c r="AE59" i="12"/>
  <c r="AK59" i="12"/>
  <c r="AN59" i="12"/>
  <c r="A60" i="12"/>
  <c r="C60" i="12"/>
  <c r="K60" i="12" s="1"/>
  <c r="D60" i="12"/>
  <c r="E60" i="12"/>
  <c r="F60" i="12"/>
  <c r="G60" i="12"/>
  <c r="H60" i="12"/>
  <c r="I60" i="12"/>
  <c r="J60" i="12"/>
  <c r="N60" i="12"/>
  <c r="O60" i="12"/>
  <c r="P60" i="12"/>
  <c r="Q60" i="12"/>
  <c r="R60" i="12"/>
  <c r="AL60" i="12" s="1"/>
  <c r="S60" i="12"/>
  <c r="T60" i="12"/>
  <c r="AN60" i="12" s="1"/>
  <c r="U60" i="12"/>
  <c r="X60" i="12"/>
  <c r="Y60" i="12"/>
  <c r="Z60" i="12"/>
  <c r="AA60" i="12"/>
  <c r="AB60" i="12"/>
  <c r="AC60" i="12"/>
  <c r="AD60" i="12"/>
  <c r="AE60" i="12"/>
  <c r="AH60" i="12"/>
  <c r="AI60" i="12"/>
  <c r="AJ60" i="12"/>
  <c r="AK60" i="12"/>
  <c r="AM60" i="12"/>
  <c r="AO60" i="12"/>
  <c r="A61" i="12"/>
  <c r="C61" i="12"/>
  <c r="D61" i="12"/>
  <c r="E61" i="12"/>
  <c r="F61" i="12"/>
  <c r="G61" i="12"/>
  <c r="H61" i="12"/>
  <c r="I61" i="12"/>
  <c r="J61" i="12"/>
  <c r="K61" i="12"/>
  <c r="N61" i="12"/>
  <c r="AH61" i="12" s="1"/>
  <c r="O61" i="12"/>
  <c r="AI61" i="12" s="1"/>
  <c r="P61" i="12"/>
  <c r="Q61" i="12"/>
  <c r="AK61" i="12" s="1"/>
  <c r="R61" i="12"/>
  <c r="S61" i="12"/>
  <c r="T61" i="12"/>
  <c r="U61" i="12"/>
  <c r="X61" i="12"/>
  <c r="Y61" i="12"/>
  <c r="Z61" i="12"/>
  <c r="AA61" i="12"/>
  <c r="AB61" i="12"/>
  <c r="AC61" i="12"/>
  <c r="AD61" i="12"/>
  <c r="AN61" i="12" s="1"/>
  <c r="AE61" i="12"/>
  <c r="AO61" i="12" s="1"/>
  <c r="AJ61" i="12"/>
  <c r="AL61" i="12"/>
  <c r="AM61" i="12"/>
  <c r="A62" i="12"/>
  <c r="C62" i="12"/>
  <c r="D62" i="12"/>
  <c r="E62" i="12"/>
  <c r="F62" i="12"/>
  <c r="G62" i="12"/>
  <c r="H62" i="12"/>
  <c r="I62" i="12"/>
  <c r="J62" i="12"/>
  <c r="N62" i="12"/>
  <c r="AH62" i="12" s="1"/>
  <c r="O62" i="12"/>
  <c r="P62" i="12"/>
  <c r="Q62" i="12"/>
  <c r="R62" i="12"/>
  <c r="S62" i="12"/>
  <c r="T62" i="12"/>
  <c r="U62" i="12"/>
  <c r="X62" i="12"/>
  <c r="Y62" i="12"/>
  <c r="Z62" i="12"/>
  <c r="AA62" i="12"/>
  <c r="AK62" i="12" s="1"/>
  <c r="AB62" i="12"/>
  <c r="AL62" i="12" s="1"/>
  <c r="AC62" i="12"/>
  <c r="AM62" i="12" s="1"/>
  <c r="AD62" i="12"/>
  <c r="AN62" i="12" s="1"/>
  <c r="AE62" i="12"/>
  <c r="AO62" i="12" s="1"/>
  <c r="AI62" i="12"/>
  <c r="AJ62" i="12"/>
  <c r="A63" i="12"/>
  <c r="C63" i="12"/>
  <c r="D63" i="12"/>
  <c r="E63" i="12"/>
  <c r="F63" i="12"/>
  <c r="G63" i="12"/>
  <c r="H63" i="12"/>
  <c r="I63" i="12"/>
  <c r="J63" i="12"/>
  <c r="N63" i="12"/>
  <c r="O63" i="12"/>
  <c r="P63" i="12"/>
  <c r="Q63" i="12"/>
  <c r="R63" i="12"/>
  <c r="S63" i="12"/>
  <c r="T63" i="12"/>
  <c r="U63" i="12"/>
  <c r="X63" i="12"/>
  <c r="AH63" i="12" s="1"/>
  <c r="Y63" i="12"/>
  <c r="AI63" i="12" s="1"/>
  <c r="Z63" i="12"/>
  <c r="AJ63" i="12" s="1"/>
  <c r="AA63" i="12"/>
  <c r="AK63" i="12" s="1"/>
  <c r="AB63" i="12"/>
  <c r="AL63" i="12" s="1"/>
  <c r="AC63" i="12"/>
  <c r="AM63" i="12" s="1"/>
  <c r="AD63" i="12"/>
  <c r="AN63" i="12" s="1"/>
  <c r="AE63" i="12"/>
  <c r="AO63" i="12"/>
  <c r="A64" i="12"/>
  <c r="C64" i="12"/>
  <c r="K64" i="12" s="1"/>
  <c r="D64" i="12"/>
  <c r="E64" i="12"/>
  <c r="F64" i="12"/>
  <c r="G64" i="12"/>
  <c r="H64" i="12"/>
  <c r="I64" i="12"/>
  <c r="J64" i="12"/>
  <c r="L64" i="12"/>
  <c r="N64" i="12"/>
  <c r="O64" i="12"/>
  <c r="P64" i="12"/>
  <c r="Q64" i="12"/>
  <c r="R64" i="12"/>
  <c r="AL64" i="12" s="1"/>
  <c r="S64" i="12"/>
  <c r="T64" i="12"/>
  <c r="U64" i="12"/>
  <c r="AO64" i="12" s="1"/>
  <c r="X64" i="12"/>
  <c r="AH64" i="12" s="1"/>
  <c r="Y64" i="12"/>
  <c r="AI64" i="12" s="1"/>
  <c r="Z64" i="12"/>
  <c r="AJ64" i="12" s="1"/>
  <c r="AA64" i="12"/>
  <c r="AB64" i="12"/>
  <c r="AC64" i="12"/>
  <c r="AD64" i="12"/>
  <c r="AE64" i="12"/>
  <c r="AK64" i="12"/>
  <c r="AM64" i="12"/>
  <c r="AN64" i="12"/>
  <c r="A65" i="12"/>
  <c r="C65" i="12"/>
  <c r="K65" i="12" s="1"/>
  <c r="D65" i="12"/>
  <c r="E65" i="12"/>
  <c r="F65" i="12"/>
  <c r="G65" i="12"/>
  <c r="H65" i="12"/>
  <c r="I65" i="12"/>
  <c r="J65" i="12"/>
  <c r="N65" i="12"/>
  <c r="O65" i="12"/>
  <c r="P65" i="12"/>
  <c r="Q65" i="12"/>
  <c r="R65" i="12"/>
  <c r="AL65" i="12" s="1"/>
  <c r="S65" i="12"/>
  <c r="T65" i="12"/>
  <c r="AN65" i="12" s="1"/>
  <c r="U65" i="12"/>
  <c r="X65" i="12"/>
  <c r="Y65" i="12"/>
  <c r="Z65" i="12"/>
  <c r="AA65" i="12"/>
  <c r="AB65" i="12"/>
  <c r="AC65" i="12"/>
  <c r="AD65" i="12"/>
  <c r="AE65" i="12"/>
  <c r="AH65" i="12"/>
  <c r="AI65" i="12"/>
  <c r="AJ65" i="12"/>
  <c r="AK65" i="12"/>
  <c r="AM65" i="12"/>
  <c r="AO65" i="12"/>
  <c r="A66" i="12"/>
  <c r="C66" i="12"/>
  <c r="D66" i="12"/>
  <c r="E66" i="12"/>
  <c r="F66" i="12"/>
  <c r="G66" i="12"/>
  <c r="H66" i="12"/>
  <c r="I66" i="12"/>
  <c r="J66" i="12"/>
  <c r="K66" i="12"/>
  <c r="N66" i="12"/>
  <c r="O66" i="12"/>
  <c r="AI66" i="12" s="1"/>
  <c r="P66" i="12"/>
  <c r="Q66" i="12"/>
  <c r="AK66" i="12" s="1"/>
  <c r="R66" i="12"/>
  <c r="S66" i="12"/>
  <c r="T66" i="12"/>
  <c r="U66" i="12"/>
  <c r="X66" i="12"/>
  <c r="Y66" i="12"/>
  <c r="Z66" i="12"/>
  <c r="AA66" i="12"/>
  <c r="AB66" i="12"/>
  <c r="AC66" i="12"/>
  <c r="AD66" i="12"/>
  <c r="AN66" i="12" s="1"/>
  <c r="AE66" i="12"/>
  <c r="AO66" i="12" s="1"/>
  <c r="AH66" i="12"/>
  <c r="AJ66" i="12"/>
  <c r="AL66" i="12"/>
  <c r="AM66" i="12"/>
  <c r="A67" i="12"/>
  <c r="C67" i="12"/>
  <c r="D67" i="12"/>
  <c r="E67" i="12"/>
  <c r="F67" i="12"/>
  <c r="G67" i="12"/>
  <c r="K67" i="12" s="1"/>
  <c r="H67" i="12"/>
  <c r="I67" i="12"/>
  <c r="J67" i="12"/>
  <c r="N67" i="12"/>
  <c r="AH67" i="12" s="1"/>
  <c r="O67" i="12"/>
  <c r="P67" i="12"/>
  <c r="Q67" i="12"/>
  <c r="R67" i="12"/>
  <c r="S67" i="12"/>
  <c r="T67" i="12"/>
  <c r="U67" i="12"/>
  <c r="X67" i="12"/>
  <c r="Y67" i="12"/>
  <c r="Z67" i="12"/>
  <c r="AA67" i="12"/>
  <c r="AK67" i="12" s="1"/>
  <c r="AB67" i="12"/>
  <c r="AL67" i="12" s="1"/>
  <c r="AC67" i="12"/>
  <c r="AM67" i="12" s="1"/>
  <c r="AD67" i="12"/>
  <c r="AN67" i="12" s="1"/>
  <c r="AE67" i="12"/>
  <c r="AO67" i="12" s="1"/>
  <c r="AI67" i="12"/>
  <c r="AJ67" i="12"/>
  <c r="A68" i="12"/>
  <c r="C68" i="12"/>
  <c r="D68" i="12"/>
  <c r="E68" i="12"/>
  <c r="F68" i="12"/>
  <c r="G68" i="12"/>
  <c r="H68" i="12"/>
  <c r="I68" i="12"/>
  <c r="J68" i="12"/>
  <c r="N68" i="12"/>
  <c r="O68" i="12"/>
  <c r="P68" i="12"/>
  <c r="Q68" i="12"/>
  <c r="R68" i="12"/>
  <c r="S68" i="12"/>
  <c r="T68" i="12"/>
  <c r="U68" i="12"/>
  <c r="X68" i="12"/>
  <c r="AH68" i="12" s="1"/>
  <c r="Y68" i="12"/>
  <c r="AI68" i="12" s="1"/>
  <c r="Z68" i="12"/>
  <c r="AJ68" i="12" s="1"/>
  <c r="AA68" i="12"/>
  <c r="AK68" i="12" s="1"/>
  <c r="AB68" i="12"/>
  <c r="AL68" i="12" s="1"/>
  <c r="AC68" i="12"/>
  <c r="AM68" i="12" s="1"/>
  <c r="AD68" i="12"/>
  <c r="AN68" i="12" s="1"/>
  <c r="AE68" i="12"/>
  <c r="AO68" i="12"/>
  <c r="A69" i="12"/>
  <c r="C69" i="12"/>
  <c r="K69" i="12" s="1"/>
  <c r="D69" i="12"/>
  <c r="E69" i="12"/>
  <c r="F69" i="12"/>
  <c r="G69" i="12"/>
  <c r="H69" i="12"/>
  <c r="I69" i="12"/>
  <c r="J69" i="12"/>
  <c r="N69" i="12"/>
  <c r="O69" i="12"/>
  <c r="P69" i="12"/>
  <c r="Q69" i="12"/>
  <c r="R69" i="12"/>
  <c r="S69" i="12"/>
  <c r="AM69" i="12" s="1"/>
  <c r="T69" i="12"/>
  <c r="U69" i="12"/>
  <c r="AO69" i="12" s="1"/>
  <c r="X69" i="12"/>
  <c r="AH69" i="12" s="1"/>
  <c r="Y69" i="12"/>
  <c r="AI69" i="12" s="1"/>
  <c r="Z69" i="12"/>
  <c r="AJ69" i="12" s="1"/>
  <c r="AA69" i="12"/>
  <c r="AK69" i="12" s="1"/>
  <c r="AB69" i="12"/>
  <c r="AC69" i="12"/>
  <c r="AD69" i="12"/>
  <c r="AE69" i="12"/>
  <c r="AL69" i="12"/>
  <c r="AN69" i="12"/>
  <c r="A70" i="12"/>
  <c r="C70" i="12"/>
  <c r="K70" i="12" s="1"/>
  <c r="D70" i="12"/>
  <c r="E70" i="12"/>
  <c r="F70" i="12"/>
  <c r="G70" i="12"/>
  <c r="H70" i="12"/>
  <c r="I70" i="12"/>
  <c r="J70" i="12"/>
  <c r="N70" i="12"/>
  <c r="O70" i="12"/>
  <c r="P70" i="12"/>
  <c r="AJ70" i="12" s="1"/>
  <c r="Q70" i="12"/>
  <c r="R70" i="12"/>
  <c r="AL70" i="12" s="1"/>
  <c r="S70" i="12"/>
  <c r="AM70" i="12" s="1"/>
  <c r="T70" i="12"/>
  <c r="U70" i="12"/>
  <c r="AO70" i="12" s="1"/>
  <c r="X70" i="12"/>
  <c r="AH70" i="12" s="1"/>
  <c r="Y70" i="12"/>
  <c r="Z70" i="12"/>
  <c r="AA70" i="12"/>
  <c r="AB70" i="12"/>
  <c r="AC70" i="12"/>
  <c r="AD70" i="12"/>
  <c r="AE70" i="12"/>
  <c r="AI70" i="12"/>
  <c r="AK70" i="12"/>
  <c r="AN70" i="12"/>
  <c r="A71" i="12"/>
  <c r="C71" i="12"/>
  <c r="D71" i="12"/>
  <c r="E71" i="12"/>
  <c r="F71" i="12"/>
  <c r="G71" i="12"/>
  <c r="H71" i="12"/>
  <c r="I71" i="12"/>
  <c r="J71" i="12"/>
  <c r="K71" i="12"/>
  <c r="N71" i="12"/>
  <c r="AH71" i="12" s="1"/>
  <c r="O71" i="12"/>
  <c r="P71" i="12"/>
  <c r="AJ71" i="12" s="1"/>
  <c r="Q71" i="12"/>
  <c r="R71" i="12"/>
  <c r="AL71" i="12" s="1"/>
  <c r="S71" i="12"/>
  <c r="T71" i="12"/>
  <c r="U71" i="12"/>
  <c r="X71" i="12"/>
  <c r="Y71" i="12"/>
  <c r="Z71" i="12"/>
  <c r="AA71" i="12"/>
  <c r="AB71" i="12"/>
  <c r="AC71" i="12"/>
  <c r="AD71" i="12"/>
  <c r="AE71" i="12"/>
  <c r="AO71" i="12" s="1"/>
  <c r="AI71" i="12"/>
  <c r="AK71" i="12"/>
  <c r="AM71" i="12"/>
  <c r="AN71" i="12"/>
  <c r="A72" i="12"/>
  <c r="C72" i="12"/>
  <c r="D72" i="12"/>
  <c r="E72" i="12"/>
  <c r="F72" i="12"/>
  <c r="G72" i="12"/>
  <c r="H72" i="12"/>
  <c r="I72" i="12"/>
  <c r="J72" i="12"/>
  <c r="K72" i="12"/>
  <c r="N72" i="12"/>
  <c r="O72" i="12"/>
  <c r="AI72" i="12" s="1"/>
  <c r="P72" i="12"/>
  <c r="Q72" i="12"/>
  <c r="R72" i="12"/>
  <c r="S72" i="12"/>
  <c r="T72" i="12"/>
  <c r="U72" i="12"/>
  <c r="X72" i="12"/>
  <c r="Y72" i="12"/>
  <c r="Z72" i="12"/>
  <c r="AA72" i="12"/>
  <c r="AB72" i="12"/>
  <c r="AL72" i="12" s="1"/>
  <c r="AC72" i="12"/>
  <c r="AM72" i="12" s="1"/>
  <c r="AD72" i="12"/>
  <c r="AN72" i="12" s="1"/>
  <c r="AE72" i="12"/>
  <c r="AO72" i="12" s="1"/>
  <c r="AH72" i="12"/>
  <c r="AJ72" i="12"/>
  <c r="AK72" i="12"/>
  <c r="A73" i="12"/>
  <c r="C73" i="12"/>
  <c r="D73" i="12"/>
  <c r="E73" i="12"/>
  <c r="K73" i="12" s="1"/>
  <c r="F73" i="12"/>
  <c r="G73" i="12"/>
  <c r="H73" i="12"/>
  <c r="I73" i="12"/>
  <c r="J73" i="12"/>
  <c r="N73" i="12"/>
  <c r="O73" i="12"/>
  <c r="P73" i="12"/>
  <c r="Q73" i="12"/>
  <c r="R73" i="12"/>
  <c r="S73" i="12"/>
  <c r="T73" i="12"/>
  <c r="U73" i="12"/>
  <c r="X73" i="12"/>
  <c r="Y73" i="12"/>
  <c r="AI73" i="12" s="1"/>
  <c r="Z73" i="12"/>
  <c r="AJ73" i="12" s="1"/>
  <c r="AA73" i="12"/>
  <c r="AK73" i="12" s="1"/>
  <c r="AB73" i="12"/>
  <c r="AL73" i="12" s="1"/>
  <c r="AC73" i="12"/>
  <c r="AM73" i="12" s="1"/>
  <c r="AD73" i="12"/>
  <c r="AN73" i="12" s="1"/>
  <c r="AE73" i="12"/>
  <c r="AO73" i="12" s="1"/>
  <c r="AH73" i="12"/>
  <c r="A74" i="12"/>
  <c r="C74" i="12"/>
  <c r="K74" i="12" s="1"/>
  <c r="D74" i="12"/>
  <c r="E74" i="12"/>
  <c r="F74" i="12"/>
  <c r="G74" i="12"/>
  <c r="H74" i="12"/>
  <c r="I74" i="12"/>
  <c r="J74" i="12"/>
  <c r="N74" i="12"/>
  <c r="O74" i="12"/>
  <c r="P74" i="12"/>
  <c r="Q74" i="12"/>
  <c r="R74" i="12"/>
  <c r="S74" i="12"/>
  <c r="T74" i="12"/>
  <c r="AN74" i="12" s="1"/>
  <c r="U74" i="12"/>
  <c r="AO74" i="12" s="1"/>
  <c r="X74" i="12"/>
  <c r="AH74" i="12" s="1"/>
  <c r="Y74" i="12"/>
  <c r="AI74" i="12" s="1"/>
  <c r="Z74" i="12"/>
  <c r="AJ74" i="12" s="1"/>
  <c r="AA74" i="12"/>
  <c r="AK74" i="12" s="1"/>
  <c r="AB74" i="12"/>
  <c r="AL74" i="12" s="1"/>
  <c r="AC74" i="12"/>
  <c r="AD74" i="12"/>
  <c r="AE74" i="12"/>
  <c r="AM74" i="12"/>
  <c r="A75" i="12"/>
  <c r="C75" i="12"/>
  <c r="D75" i="12"/>
  <c r="E75" i="12"/>
  <c r="F75" i="12"/>
  <c r="G75" i="12"/>
  <c r="H75" i="12"/>
  <c r="I75" i="12"/>
  <c r="J75" i="12"/>
  <c r="N75" i="12"/>
  <c r="O75" i="12"/>
  <c r="P75" i="12"/>
  <c r="Q75" i="12"/>
  <c r="AK75" i="12" s="1"/>
  <c r="R75" i="12"/>
  <c r="AL75" i="12" s="1"/>
  <c r="S75" i="12"/>
  <c r="AM75" i="12" s="1"/>
  <c r="T75" i="12"/>
  <c r="AN75" i="12" s="1"/>
  <c r="U75" i="12"/>
  <c r="X75" i="12"/>
  <c r="AH75" i="12" s="1"/>
  <c r="Y75" i="12"/>
  <c r="AI75" i="12" s="1"/>
  <c r="Z75" i="12"/>
  <c r="AA75" i="12"/>
  <c r="AB75" i="12"/>
  <c r="AC75" i="12"/>
  <c r="AD75" i="12"/>
  <c r="AE75" i="12"/>
  <c r="AJ75" i="12"/>
  <c r="AO75" i="12"/>
  <c r="A76" i="12"/>
  <c r="C76" i="12"/>
  <c r="K76" i="12" s="1"/>
  <c r="D76" i="12"/>
  <c r="E76" i="12"/>
  <c r="F76" i="12"/>
  <c r="G76" i="12"/>
  <c r="H76" i="12"/>
  <c r="I76" i="12"/>
  <c r="J76" i="12"/>
  <c r="N76" i="12"/>
  <c r="AH76" i="12" s="1"/>
  <c r="O76" i="12"/>
  <c r="P76" i="12"/>
  <c r="Q76" i="12"/>
  <c r="AK76" i="12" s="1"/>
  <c r="R76" i="12"/>
  <c r="S76" i="12"/>
  <c r="AM76" i="12" s="1"/>
  <c r="T76" i="12"/>
  <c r="U76" i="12"/>
  <c r="X76" i="12"/>
  <c r="Y76" i="12"/>
  <c r="Z76" i="12"/>
  <c r="AA76" i="12"/>
  <c r="AB76" i="12"/>
  <c r="AC76" i="12"/>
  <c r="AD76" i="12"/>
  <c r="AE76" i="12"/>
  <c r="AI76" i="12"/>
  <c r="AJ76" i="12"/>
  <c r="AL76" i="12"/>
  <c r="AN76" i="12"/>
  <c r="AO76" i="12"/>
  <c r="A77" i="12"/>
  <c r="C77" i="12"/>
  <c r="D77" i="12"/>
  <c r="E77" i="12"/>
  <c r="F77" i="12"/>
  <c r="G77" i="12"/>
  <c r="H77" i="12"/>
  <c r="I77" i="12"/>
  <c r="K77" i="12" s="1"/>
  <c r="J77" i="12"/>
  <c r="N77" i="12"/>
  <c r="O77" i="12"/>
  <c r="P77" i="12"/>
  <c r="AJ77" i="12" s="1"/>
  <c r="Q77" i="12"/>
  <c r="R77" i="12"/>
  <c r="S77" i="12"/>
  <c r="T77" i="12"/>
  <c r="U77" i="12"/>
  <c r="X77" i="12"/>
  <c r="Y77" i="12"/>
  <c r="Z77" i="12"/>
  <c r="AA77" i="12"/>
  <c r="AB77" i="12"/>
  <c r="AC77" i="12"/>
  <c r="AM77" i="12" s="1"/>
  <c r="AD77" i="12"/>
  <c r="AN77" i="12" s="1"/>
  <c r="AE77" i="12"/>
  <c r="AH77" i="12"/>
  <c r="AI77" i="12"/>
  <c r="AK77" i="12"/>
  <c r="AL77" i="12"/>
  <c r="AO77" i="12"/>
  <c r="A78" i="12"/>
  <c r="C78" i="12"/>
  <c r="D78" i="12"/>
  <c r="E78" i="12"/>
  <c r="F78" i="12"/>
  <c r="K78" i="12" s="1"/>
  <c r="G78" i="12"/>
  <c r="H78" i="12"/>
  <c r="I78" i="12"/>
  <c r="J78" i="12"/>
  <c r="N78" i="12"/>
  <c r="O78" i="12"/>
  <c r="P78" i="12"/>
  <c r="Q78" i="12"/>
  <c r="R78" i="12"/>
  <c r="S78" i="12"/>
  <c r="T78" i="12"/>
  <c r="U78" i="12"/>
  <c r="X78" i="12"/>
  <c r="Y78" i="12"/>
  <c r="Z78" i="12"/>
  <c r="AJ78" i="12" s="1"/>
  <c r="AA78" i="12"/>
  <c r="AK78" i="12" s="1"/>
  <c r="AB78" i="12"/>
  <c r="AL78" i="12" s="1"/>
  <c r="AC78" i="12"/>
  <c r="AM78" i="12" s="1"/>
  <c r="AD78" i="12"/>
  <c r="AN78" i="12" s="1"/>
  <c r="AE78" i="12"/>
  <c r="AO78" i="12" s="1"/>
  <c r="AH78" i="12"/>
  <c r="AI78" i="12"/>
  <c r="A79" i="12"/>
  <c r="C79" i="12"/>
  <c r="D79" i="12"/>
  <c r="E79" i="12"/>
  <c r="F79" i="12"/>
  <c r="G79" i="12"/>
  <c r="H79" i="12"/>
  <c r="I79" i="12"/>
  <c r="J79" i="12"/>
  <c r="K79" i="12"/>
  <c r="N79" i="12"/>
  <c r="O79" i="12"/>
  <c r="P79" i="12"/>
  <c r="Q79" i="12"/>
  <c r="R79" i="12"/>
  <c r="S79" i="12"/>
  <c r="T79" i="12"/>
  <c r="U79" i="12"/>
  <c r="X79" i="12"/>
  <c r="AH79" i="12" s="1"/>
  <c r="Y79" i="12"/>
  <c r="Z79" i="12"/>
  <c r="AJ79" i="12" s="1"/>
  <c r="AA79" i="12"/>
  <c r="AK79" i="12" s="1"/>
  <c r="AB79" i="12"/>
  <c r="AL79" i="12" s="1"/>
  <c r="AC79" i="12"/>
  <c r="AM79" i="12" s="1"/>
  <c r="AD79" i="12"/>
  <c r="AN79" i="12" s="1"/>
  <c r="AE79" i="12"/>
  <c r="AO79" i="12" s="1"/>
  <c r="AI79" i="12"/>
  <c r="A80" i="12"/>
  <c r="C80" i="12"/>
  <c r="D80" i="12"/>
  <c r="E80" i="12"/>
  <c r="F80" i="12"/>
  <c r="G80" i="12"/>
  <c r="H80" i="12"/>
  <c r="I80" i="12"/>
  <c r="J80" i="12"/>
  <c r="K80" i="12"/>
  <c r="N80" i="12"/>
  <c r="O80" i="12"/>
  <c r="P80" i="12"/>
  <c r="Q80" i="12"/>
  <c r="R80" i="12"/>
  <c r="S80" i="12"/>
  <c r="T80" i="12"/>
  <c r="U80" i="12"/>
  <c r="X80" i="12"/>
  <c r="AH80" i="12" s="1"/>
  <c r="Y80" i="12"/>
  <c r="AI80" i="12" s="1"/>
  <c r="Z80" i="12"/>
  <c r="AA80" i="12"/>
  <c r="AB80" i="12"/>
  <c r="AC80" i="12"/>
  <c r="AD80" i="12"/>
  <c r="AN80" i="12" s="1"/>
  <c r="AE80" i="12"/>
  <c r="AO80" i="12" s="1"/>
  <c r="AJ80" i="12"/>
  <c r="AK80" i="12"/>
  <c r="AL80" i="12"/>
  <c r="AM80" i="12"/>
  <c r="A81" i="12"/>
  <c r="C81" i="12"/>
  <c r="D81" i="12"/>
  <c r="E81" i="12"/>
  <c r="F81" i="12"/>
  <c r="G81" i="12"/>
  <c r="H81" i="12"/>
  <c r="I81" i="12"/>
  <c r="J81" i="12"/>
  <c r="K81" i="12"/>
  <c r="N81" i="12"/>
  <c r="AH81" i="12" s="1"/>
  <c r="O81" i="12"/>
  <c r="P81" i="12"/>
  <c r="AJ81" i="12" s="1"/>
  <c r="Q81" i="12"/>
  <c r="R81" i="12"/>
  <c r="S81" i="12"/>
  <c r="T81" i="12"/>
  <c r="U81" i="12"/>
  <c r="X81" i="12"/>
  <c r="Y81" i="12"/>
  <c r="Z81" i="12"/>
  <c r="AA81" i="12"/>
  <c r="AK81" i="12" s="1"/>
  <c r="AB81" i="12"/>
  <c r="AL81" i="12" s="1"/>
  <c r="AC81" i="12"/>
  <c r="AM81" i="12" s="1"/>
  <c r="AD81" i="12"/>
  <c r="AN81" i="12" s="1"/>
  <c r="AE81" i="12"/>
  <c r="AO81" i="12" s="1"/>
  <c r="AI81" i="12"/>
  <c r="A82" i="12"/>
  <c r="C82" i="12"/>
  <c r="D82" i="12"/>
  <c r="E82" i="12"/>
  <c r="F82" i="12"/>
  <c r="G82" i="12"/>
  <c r="H82" i="12"/>
  <c r="I82" i="12"/>
  <c r="J82" i="12"/>
  <c r="K82" i="12"/>
  <c r="N82" i="12"/>
  <c r="O82" i="12"/>
  <c r="P82" i="12"/>
  <c r="Q82" i="12"/>
  <c r="R82" i="12"/>
  <c r="S82" i="12"/>
  <c r="T82" i="12"/>
  <c r="U82" i="12"/>
  <c r="X82" i="12"/>
  <c r="AH82" i="12" s="1"/>
  <c r="Y82" i="12"/>
  <c r="AI82" i="12" s="1"/>
  <c r="Z82" i="12"/>
  <c r="AJ82" i="12" s="1"/>
  <c r="AA82" i="12"/>
  <c r="AK82" i="12" s="1"/>
  <c r="AB82" i="12"/>
  <c r="AL82" i="12" s="1"/>
  <c r="AC82" i="12"/>
  <c r="AM82" i="12" s="1"/>
  <c r="AD82" i="12"/>
  <c r="AN82" i="12" s="1"/>
  <c r="AE82" i="12"/>
  <c r="AO82" i="12" s="1"/>
  <c r="A83" i="12"/>
  <c r="C83" i="12"/>
  <c r="K83" i="12" s="1"/>
  <c r="D83" i="12"/>
  <c r="E83" i="12"/>
  <c r="F83" i="12"/>
  <c r="G83" i="12"/>
  <c r="H83" i="12"/>
  <c r="I83" i="12"/>
  <c r="J83" i="12"/>
  <c r="N83" i="12"/>
  <c r="O83" i="12"/>
  <c r="P83" i="12"/>
  <c r="Q83" i="12"/>
  <c r="R83" i="12"/>
  <c r="S83" i="12"/>
  <c r="T83" i="12"/>
  <c r="U83" i="12"/>
  <c r="AO83" i="12" s="1"/>
  <c r="X83" i="12"/>
  <c r="AH83" i="12" s="1"/>
  <c r="Y83" i="12"/>
  <c r="AI83" i="12" s="1"/>
  <c r="Z83" i="12"/>
  <c r="AJ83" i="12" s="1"/>
  <c r="AA83" i="12"/>
  <c r="AK83" i="12" s="1"/>
  <c r="AB83" i="12"/>
  <c r="AL83" i="12" s="1"/>
  <c r="AC83" i="12"/>
  <c r="AM83" i="12" s="1"/>
  <c r="AD83" i="12"/>
  <c r="AE83" i="12"/>
  <c r="AN83" i="12"/>
  <c r="A84" i="12"/>
  <c r="C84" i="12"/>
  <c r="K84" i="12" s="1"/>
  <c r="D84" i="12"/>
  <c r="E84" i="12"/>
  <c r="F84" i="12"/>
  <c r="G84" i="12"/>
  <c r="H84" i="12"/>
  <c r="I84" i="12"/>
  <c r="J84" i="12"/>
  <c r="N84" i="12"/>
  <c r="O84" i="12"/>
  <c r="P84" i="12"/>
  <c r="Q84" i="12"/>
  <c r="R84" i="12"/>
  <c r="AL84" i="12" s="1"/>
  <c r="S84" i="12"/>
  <c r="T84" i="12"/>
  <c r="AN84" i="12" s="1"/>
  <c r="U84" i="12"/>
  <c r="AO84" i="12" s="1"/>
  <c r="X84" i="12"/>
  <c r="AH84" i="12" s="1"/>
  <c r="Y84" i="12"/>
  <c r="AI84" i="12" s="1"/>
  <c r="Z84" i="12"/>
  <c r="AJ84" i="12" s="1"/>
  <c r="AA84" i="12"/>
  <c r="AB84" i="12"/>
  <c r="AC84" i="12"/>
  <c r="AD84" i="12"/>
  <c r="AE84" i="12"/>
  <c r="AK84" i="12"/>
  <c r="AM84" i="12"/>
  <c r="A85" i="12"/>
  <c r="C85" i="12"/>
  <c r="K85" i="12" s="1"/>
  <c r="D85" i="12"/>
  <c r="E85" i="12"/>
  <c r="F85" i="12"/>
  <c r="G85" i="12"/>
  <c r="H85" i="12"/>
  <c r="I85" i="12"/>
  <c r="J85" i="12"/>
  <c r="N85" i="12"/>
  <c r="O85" i="12"/>
  <c r="AI85" i="12" s="1"/>
  <c r="P85" i="12"/>
  <c r="Q85" i="12"/>
  <c r="AK85" i="12" s="1"/>
  <c r="R85" i="12"/>
  <c r="AL85" i="12" s="1"/>
  <c r="S85" i="12"/>
  <c r="T85" i="12"/>
  <c r="AN85" i="12" s="1"/>
  <c r="U85" i="12"/>
  <c r="X85" i="12"/>
  <c r="Y85" i="12"/>
  <c r="Z85" i="12"/>
  <c r="AA85" i="12"/>
  <c r="AB85" i="12"/>
  <c r="AC85" i="12"/>
  <c r="AD85" i="12"/>
  <c r="AE85" i="12"/>
  <c r="AO85" i="12" s="1"/>
  <c r="AH85" i="12"/>
  <c r="AJ85" i="12"/>
  <c r="AM85" i="12"/>
  <c r="A86" i="12"/>
  <c r="C86" i="12"/>
  <c r="D86" i="12"/>
  <c r="E86" i="12"/>
  <c r="F86" i="12"/>
  <c r="G86" i="12"/>
  <c r="K86" i="12" s="1"/>
  <c r="H86" i="12"/>
  <c r="I86" i="12"/>
  <c r="J86" i="12"/>
  <c r="N86" i="12"/>
  <c r="AH86" i="12" s="1"/>
  <c r="O86" i="12"/>
  <c r="AI86" i="12" s="1"/>
  <c r="P86" i="12"/>
  <c r="Q86" i="12"/>
  <c r="AK86" i="12" s="1"/>
  <c r="R86" i="12"/>
  <c r="S86" i="12"/>
  <c r="T86" i="12"/>
  <c r="U86" i="12"/>
  <c r="X86" i="12"/>
  <c r="Y86" i="12"/>
  <c r="Z86" i="12"/>
  <c r="AA86" i="12"/>
  <c r="AB86" i="12"/>
  <c r="AL86" i="12" s="1"/>
  <c r="AC86" i="12"/>
  <c r="AM86" i="12" s="1"/>
  <c r="AD86" i="12"/>
  <c r="AN86" i="12" s="1"/>
  <c r="AE86" i="12"/>
  <c r="AO86" i="12" s="1"/>
  <c r="AJ86" i="12"/>
  <c r="A87" i="12"/>
  <c r="C87" i="12"/>
  <c r="D87" i="12"/>
  <c r="E87" i="12"/>
  <c r="F87" i="12"/>
  <c r="G87" i="12"/>
  <c r="H87" i="12"/>
  <c r="I87" i="12"/>
  <c r="K87" i="12" s="1"/>
  <c r="J87" i="12"/>
  <c r="N87" i="12"/>
  <c r="AH87" i="12" s="1"/>
  <c r="O87" i="12"/>
  <c r="P87" i="12"/>
  <c r="Q87" i="12"/>
  <c r="R87" i="12"/>
  <c r="S87" i="12"/>
  <c r="T87" i="12"/>
  <c r="U87" i="12"/>
  <c r="X87" i="12"/>
  <c r="Y87" i="12"/>
  <c r="AI87" i="12" s="1"/>
  <c r="Z87" i="12"/>
  <c r="AJ87" i="12" s="1"/>
  <c r="AA87" i="12"/>
  <c r="AK87" i="12" s="1"/>
  <c r="AB87" i="12"/>
  <c r="AL87" i="12" s="1"/>
  <c r="AC87" i="12"/>
  <c r="AM87" i="12" s="1"/>
  <c r="AD87" i="12"/>
  <c r="AN87" i="12" s="1"/>
  <c r="AE87" i="12"/>
  <c r="AO87" i="12" s="1"/>
  <c r="A88" i="12"/>
  <c r="C88" i="12"/>
  <c r="K88" i="12" s="1"/>
  <c r="D88" i="12"/>
  <c r="E88" i="12"/>
  <c r="F88" i="12"/>
  <c r="G88" i="12"/>
  <c r="H88" i="12"/>
  <c r="I88" i="12"/>
  <c r="J88" i="12"/>
  <c r="N88" i="12"/>
  <c r="O88" i="12"/>
  <c r="P88" i="12"/>
  <c r="Q88" i="12"/>
  <c r="R88" i="12"/>
  <c r="S88" i="12"/>
  <c r="T88" i="12"/>
  <c r="U88" i="12"/>
  <c r="X88" i="12"/>
  <c r="AH88" i="12" s="1"/>
  <c r="Y88" i="12"/>
  <c r="AI88" i="12" s="1"/>
  <c r="Z88" i="12"/>
  <c r="AJ88" i="12" s="1"/>
  <c r="AA88" i="12"/>
  <c r="AK88" i="12" s="1"/>
  <c r="AB88" i="12"/>
  <c r="AL88" i="12" s="1"/>
  <c r="AC88" i="12"/>
  <c r="AM88" i="12" s="1"/>
  <c r="AD88" i="12"/>
  <c r="AN88" i="12" s="1"/>
  <c r="AE88" i="12"/>
  <c r="AO88" i="12"/>
  <c r="A89" i="12"/>
  <c r="C89" i="12"/>
  <c r="K89" i="12" s="1"/>
  <c r="D89" i="12"/>
  <c r="E89" i="12"/>
  <c r="F89" i="12"/>
  <c r="G89" i="12"/>
  <c r="H89" i="12"/>
  <c r="I89" i="12"/>
  <c r="J89" i="12"/>
  <c r="N89" i="12"/>
  <c r="O89" i="12"/>
  <c r="P89" i="12"/>
  <c r="Q89" i="12"/>
  <c r="R89" i="12"/>
  <c r="S89" i="12"/>
  <c r="AM89" i="12" s="1"/>
  <c r="T89" i="12"/>
  <c r="U89" i="12"/>
  <c r="AO89" i="12" s="1"/>
  <c r="X89" i="12"/>
  <c r="AH89" i="12" s="1"/>
  <c r="Y89" i="12"/>
  <c r="AI89" i="12" s="1"/>
  <c r="Z89" i="12"/>
  <c r="AJ89" i="12" s="1"/>
  <c r="AA89" i="12"/>
  <c r="AK89" i="12" s="1"/>
  <c r="AB89" i="12"/>
  <c r="AC89" i="12"/>
  <c r="AD89" i="12"/>
  <c r="AE89" i="12"/>
  <c r="AL89" i="12"/>
  <c r="AN89" i="12"/>
  <c r="A90" i="12"/>
  <c r="C90" i="12"/>
  <c r="K90" i="12" s="1"/>
  <c r="D90" i="12"/>
  <c r="E90" i="12"/>
  <c r="F90" i="12"/>
  <c r="G90" i="12"/>
  <c r="H90" i="12"/>
  <c r="I90" i="12"/>
  <c r="J90" i="12"/>
  <c r="N90" i="12"/>
  <c r="O90" i="12"/>
  <c r="P90" i="12"/>
  <c r="AJ90" i="12" s="1"/>
  <c r="Q90" i="12"/>
  <c r="R90" i="12"/>
  <c r="AL90" i="12" s="1"/>
  <c r="S90" i="12"/>
  <c r="AM90" i="12" s="1"/>
  <c r="T90" i="12"/>
  <c r="U90" i="12"/>
  <c r="AO90" i="12" s="1"/>
  <c r="X90" i="12"/>
  <c r="AH90" i="12" s="1"/>
  <c r="Y90" i="12"/>
  <c r="Z90" i="12"/>
  <c r="AA90" i="12"/>
  <c r="AB90" i="12"/>
  <c r="AC90" i="12"/>
  <c r="AD90" i="12"/>
  <c r="AE90" i="12"/>
  <c r="AI90" i="12"/>
  <c r="AK90" i="12"/>
  <c r="AN90" i="12"/>
  <c r="A91" i="12"/>
  <c r="C91" i="12"/>
  <c r="D91" i="12"/>
  <c r="E91" i="12"/>
  <c r="F91" i="12"/>
  <c r="G91" i="12"/>
  <c r="H91" i="12"/>
  <c r="K91" i="12" s="1"/>
  <c r="I91" i="12"/>
  <c r="J91" i="12"/>
  <c r="N91" i="12"/>
  <c r="O91" i="12"/>
  <c r="AI91" i="12" s="1"/>
  <c r="P91" i="12"/>
  <c r="AJ91" i="12" s="1"/>
  <c r="Q91" i="12"/>
  <c r="R91" i="12"/>
  <c r="AL91" i="12" s="1"/>
  <c r="S91" i="12"/>
  <c r="T91" i="12"/>
  <c r="U91" i="12"/>
  <c r="X91" i="12"/>
  <c r="Y91" i="12"/>
  <c r="Z91" i="12"/>
  <c r="AA91" i="12"/>
  <c r="AB91" i="12"/>
  <c r="AC91" i="12"/>
  <c r="AM91" i="12" s="1"/>
  <c r="AD91" i="12"/>
  <c r="AN91" i="12" s="1"/>
  <c r="AE91" i="12"/>
  <c r="AO91" i="12" s="1"/>
  <c r="AH91" i="12"/>
  <c r="AK91" i="12"/>
  <c r="A92" i="12"/>
  <c r="C92" i="12"/>
  <c r="D92" i="12"/>
  <c r="E92" i="12"/>
  <c r="F92" i="12"/>
  <c r="G92" i="12"/>
  <c r="H92" i="12"/>
  <c r="I92" i="12"/>
  <c r="J92" i="12"/>
  <c r="K92" i="12"/>
  <c r="N92" i="12"/>
  <c r="O92" i="12"/>
  <c r="AI92" i="12" s="1"/>
  <c r="P92" i="12"/>
  <c r="Q92" i="12"/>
  <c r="R92" i="12"/>
  <c r="S92" i="12"/>
  <c r="T92" i="12"/>
  <c r="U92" i="12"/>
  <c r="X92" i="12"/>
  <c r="Y92" i="12"/>
  <c r="Z92" i="12"/>
  <c r="AJ92" i="12" s="1"/>
  <c r="AA92" i="12"/>
  <c r="AK92" i="12" s="1"/>
  <c r="AB92" i="12"/>
  <c r="AL92" i="12" s="1"/>
  <c r="AC92" i="12"/>
  <c r="AM92" i="12" s="1"/>
  <c r="AD92" i="12"/>
  <c r="AN92" i="12" s="1"/>
  <c r="AE92" i="12"/>
  <c r="AO92" i="12" s="1"/>
  <c r="AH92" i="12"/>
  <c r="A93" i="12"/>
  <c r="C93" i="12"/>
  <c r="D93" i="12"/>
  <c r="E93" i="12"/>
  <c r="F93" i="12"/>
  <c r="G93" i="12"/>
  <c r="H93" i="12"/>
  <c r="I93" i="12"/>
  <c r="J93" i="12"/>
  <c r="K93" i="12"/>
  <c r="N93" i="12"/>
  <c r="O93" i="12"/>
  <c r="P93" i="12"/>
  <c r="Q93" i="12"/>
  <c r="R93" i="12"/>
  <c r="S93" i="12"/>
  <c r="T93" i="12"/>
  <c r="U93" i="12"/>
  <c r="X93" i="12"/>
  <c r="AH93" i="12" s="1"/>
  <c r="Y93" i="12"/>
  <c r="AI93" i="12" s="1"/>
  <c r="Z93" i="12"/>
  <c r="AJ93" i="12" s="1"/>
  <c r="AA93" i="12"/>
  <c r="AK93" i="12" s="1"/>
  <c r="AB93" i="12"/>
  <c r="AL93" i="12" s="1"/>
  <c r="AC93" i="12"/>
  <c r="AM93" i="12" s="1"/>
  <c r="AD93" i="12"/>
  <c r="AN93" i="12" s="1"/>
  <c r="AE93" i="12"/>
  <c r="AO93" i="12" s="1"/>
  <c r="A94" i="12"/>
  <c r="C94" i="12"/>
  <c r="K94" i="12" s="1"/>
  <c r="D94" i="12"/>
  <c r="E94" i="12"/>
  <c r="F94" i="12"/>
  <c r="G94" i="12"/>
  <c r="H94" i="12"/>
  <c r="I94" i="12"/>
  <c r="J94" i="12"/>
  <c r="N94" i="12"/>
  <c r="O94" i="12"/>
  <c r="P94" i="12"/>
  <c r="Q94" i="12"/>
  <c r="R94" i="12"/>
  <c r="S94" i="12"/>
  <c r="T94" i="12"/>
  <c r="AN94" i="12" s="1"/>
  <c r="U94" i="12"/>
  <c r="X94" i="12"/>
  <c r="AH94" i="12" s="1"/>
  <c r="Y94" i="12"/>
  <c r="AI94" i="12" s="1"/>
  <c r="Z94" i="12"/>
  <c r="AJ94" i="12" s="1"/>
  <c r="AA94" i="12"/>
  <c r="AK94" i="12" s="1"/>
  <c r="AB94" i="12"/>
  <c r="AL94" i="12" s="1"/>
  <c r="AC94" i="12"/>
  <c r="AD94" i="12"/>
  <c r="AE94" i="12"/>
  <c r="AM94" i="12"/>
  <c r="AO94" i="12"/>
  <c r="A95" i="12"/>
  <c r="C95" i="12"/>
  <c r="K95" i="12" s="1"/>
  <c r="D95" i="12"/>
  <c r="E95" i="12"/>
  <c r="F95" i="12"/>
  <c r="G95" i="12"/>
  <c r="H95" i="12"/>
  <c r="I95" i="12"/>
  <c r="J95" i="12"/>
  <c r="N95" i="12"/>
  <c r="O95" i="12"/>
  <c r="P95" i="12"/>
  <c r="Q95" i="12"/>
  <c r="AK95" i="12" s="1"/>
  <c r="R95" i="12"/>
  <c r="S95" i="12"/>
  <c r="AM95" i="12" s="1"/>
  <c r="T95" i="12"/>
  <c r="AN95" i="12" s="1"/>
  <c r="U95" i="12"/>
  <c r="X95" i="12"/>
  <c r="AH95" i="12" s="1"/>
  <c r="Y95" i="12"/>
  <c r="AI95" i="12" s="1"/>
  <c r="Z95" i="12"/>
  <c r="AA95" i="12"/>
  <c r="AB95" i="12"/>
  <c r="AC95" i="12"/>
  <c r="AD95" i="12"/>
  <c r="AE95" i="12"/>
  <c r="AJ95" i="12"/>
  <c r="AL95" i="12"/>
  <c r="AO95" i="12"/>
  <c r="A96" i="12"/>
  <c r="C96" i="12"/>
  <c r="D96" i="12"/>
  <c r="E96" i="12"/>
  <c r="F96" i="12"/>
  <c r="G96" i="12"/>
  <c r="H96" i="12"/>
  <c r="I96" i="12"/>
  <c r="K96" i="12" s="1"/>
  <c r="J96" i="12"/>
  <c r="N96" i="12"/>
  <c r="AH96" i="12" s="1"/>
  <c r="O96" i="12"/>
  <c r="P96" i="12"/>
  <c r="AJ96" i="12" s="1"/>
  <c r="Q96" i="12"/>
  <c r="AK96" i="12" s="1"/>
  <c r="R96" i="12"/>
  <c r="S96" i="12"/>
  <c r="AM96" i="12" s="1"/>
  <c r="T96" i="12"/>
  <c r="U96" i="12"/>
  <c r="X96" i="12"/>
  <c r="Y96" i="12"/>
  <c r="Z96" i="12"/>
  <c r="AA96" i="12"/>
  <c r="AB96" i="12"/>
  <c r="AC96" i="12"/>
  <c r="AD96" i="12"/>
  <c r="AN96" i="12" s="1"/>
  <c r="AE96" i="12"/>
  <c r="AO96" i="12" s="1"/>
  <c r="AI96" i="12"/>
  <c r="AL96" i="12"/>
  <c r="A97" i="12"/>
  <c r="C97" i="12"/>
  <c r="D97" i="12"/>
  <c r="E97" i="12"/>
  <c r="F97" i="12"/>
  <c r="G97" i="12"/>
  <c r="H97" i="12"/>
  <c r="I97" i="12"/>
  <c r="J97" i="12"/>
  <c r="K97" i="12"/>
  <c r="N97" i="12"/>
  <c r="AH97" i="12" s="1"/>
  <c r="O97" i="12"/>
  <c r="P97" i="12"/>
  <c r="AJ97" i="12" s="1"/>
  <c r="Q97" i="12"/>
  <c r="R97" i="12"/>
  <c r="S97" i="12"/>
  <c r="T97" i="12"/>
  <c r="U97" i="12"/>
  <c r="X97" i="12"/>
  <c r="Y97" i="12"/>
  <c r="Z97" i="12"/>
  <c r="AA97" i="12"/>
  <c r="AK97" i="12" s="1"/>
  <c r="AB97" i="12"/>
  <c r="AL97" i="12" s="1"/>
  <c r="AC97" i="12"/>
  <c r="AM97" i="12" s="1"/>
  <c r="AD97" i="12"/>
  <c r="AN97" i="12" s="1"/>
  <c r="AE97" i="12"/>
  <c r="AO97" i="12" s="1"/>
  <c r="AI97" i="12"/>
  <c r="A98" i="12"/>
  <c r="C98" i="12"/>
  <c r="D98" i="12"/>
  <c r="E98" i="12"/>
  <c r="F98" i="12"/>
  <c r="G98" i="12"/>
  <c r="H98" i="12"/>
  <c r="I98" i="12"/>
  <c r="J98" i="12"/>
  <c r="K98" i="12"/>
  <c r="N98" i="12"/>
  <c r="O98" i="12"/>
  <c r="P98" i="12"/>
  <c r="Q98" i="12"/>
  <c r="R98" i="12"/>
  <c r="S98" i="12"/>
  <c r="T98" i="12"/>
  <c r="U98" i="12"/>
  <c r="X98" i="12"/>
  <c r="AH98" i="12" s="1"/>
  <c r="Y98" i="12"/>
  <c r="AI98" i="12" s="1"/>
  <c r="Z98" i="12"/>
  <c r="AJ98" i="12" s="1"/>
  <c r="AA98" i="12"/>
  <c r="AK98" i="12" s="1"/>
  <c r="AB98" i="12"/>
  <c r="AL98" i="12" s="1"/>
  <c r="AC98" i="12"/>
  <c r="AM98" i="12" s="1"/>
  <c r="AD98" i="12"/>
  <c r="AN98" i="12" s="1"/>
  <c r="AE98" i="12"/>
  <c r="AO98" i="12" s="1"/>
  <c r="A99" i="12"/>
  <c r="C99" i="12"/>
  <c r="K99" i="12" s="1"/>
  <c r="D99" i="12"/>
  <c r="E99" i="12"/>
  <c r="F99" i="12"/>
  <c r="G99" i="12"/>
  <c r="H99" i="12"/>
  <c r="I99" i="12"/>
  <c r="J99" i="12"/>
  <c r="N99" i="12"/>
  <c r="O99" i="12"/>
  <c r="P99" i="12"/>
  <c r="Q99" i="12"/>
  <c r="R99" i="12"/>
  <c r="S99" i="12"/>
  <c r="T99" i="12"/>
  <c r="U99" i="12"/>
  <c r="AO99" i="12" s="1"/>
  <c r="X99" i="12"/>
  <c r="AH99" i="12" s="1"/>
  <c r="Y99" i="12"/>
  <c r="AI99" i="12" s="1"/>
  <c r="Z99" i="12"/>
  <c r="AJ99" i="12" s="1"/>
  <c r="AA99" i="12"/>
  <c r="AK99" i="12" s="1"/>
  <c r="AB99" i="12"/>
  <c r="AL99" i="12" s="1"/>
  <c r="AC99" i="12"/>
  <c r="AM99" i="12" s="1"/>
  <c r="AD99" i="12"/>
  <c r="AE99" i="12"/>
  <c r="AN99" i="12"/>
  <c r="A100" i="12"/>
  <c r="C100" i="12"/>
  <c r="K100" i="12" s="1"/>
  <c r="D100" i="12"/>
  <c r="E100" i="12"/>
  <c r="F100" i="12"/>
  <c r="G100" i="12"/>
  <c r="H100" i="12"/>
  <c r="I100" i="12"/>
  <c r="J100" i="12"/>
  <c r="N100" i="12"/>
  <c r="O100" i="12"/>
  <c r="P100" i="12"/>
  <c r="Q100" i="12"/>
  <c r="R100" i="12"/>
  <c r="AL100" i="12" s="1"/>
  <c r="S100" i="12"/>
  <c r="T100" i="12"/>
  <c r="AN100" i="12" s="1"/>
  <c r="U100" i="12"/>
  <c r="AO100" i="12" s="1"/>
  <c r="X100" i="12"/>
  <c r="AH100" i="12" s="1"/>
  <c r="Y100" i="12"/>
  <c r="AI100" i="12" s="1"/>
  <c r="Z100" i="12"/>
  <c r="AJ100" i="12" s="1"/>
  <c r="AA100" i="12"/>
  <c r="AB100" i="12"/>
  <c r="AC100" i="12"/>
  <c r="AD100" i="12"/>
  <c r="AE100" i="12"/>
  <c r="AK100" i="12"/>
  <c r="AM100" i="12"/>
  <c r="A101" i="12"/>
  <c r="C101" i="12"/>
  <c r="K101" i="12" s="1"/>
  <c r="D101" i="12"/>
  <c r="E101" i="12"/>
  <c r="F101" i="12"/>
  <c r="G101" i="12"/>
  <c r="H101" i="12"/>
  <c r="I101" i="12"/>
  <c r="J101" i="12"/>
  <c r="N101" i="12"/>
  <c r="O101" i="12"/>
  <c r="AI101" i="12" s="1"/>
  <c r="P101" i="12"/>
  <c r="Q101" i="12"/>
  <c r="AK101" i="12" s="1"/>
  <c r="R101" i="12"/>
  <c r="AL101" i="12" s="1"/>
  <c r="S101" i="12"/>
  <c r="T101" i="12"/>
  <c r="AN101" i="12" s="1"/>
  <c r="U101" i="12"/>
  <c r="X101" i="12"/>
  <c r="Y101" i="12"/>
  <c r="Z101" i="12"/>
  <c r="AA101" i="12"/>
  <c r="AB101" i="12"/>
  <c r="AC101" i="12"/>
  <c r="AD101" i="12"/>
  <c r="AE101" i="12"/>
  <c r="AO101" i="12" s="1"/>
  <c r="AH101" i="12"/>
  <c r="AJ101" i="12"/>
  <c r="AM101" i="12"/>
  <c r="A102" i="12"/>
  <c r="C102" i="12"/>
  <c r="D102" i="12"/>
  <c r="E102" i="12"/>
  <c r="F102" i="12"/>
  <c r="G102" i="12"/>
  <c r="K102" i="12" s="1"/>
  <c r="H102" i="12"/>
  <c r="I102" i="12"/>
  <c r="J102" i="12"/>
  <c r="N102" i="12"/>
  <c r="AH102" i="12" s="1"/>
  <c r="O102" i="12"/>
  <c r="AI102" i="12" s="1"/>
  <c r="P102" i="12"/>
  <c r="Q102" i="12"/>
  <c r="AK102" i="12" s="1"/>
  <c r="R102" i="12"/>
  <c r="S102" i="12"/>
  <c r="T102" i="12"/>
  <c r="U102" i="12"/>
  <c r="X102" i="12"/>
  <c r="Y102" i="12"/>
  <c r="Z102" i="12"/>
  <c r="AA102" i="12"/>
  <c r="AB102" i="12"/>
  <c r="AL102" i="12" s="1"/>
  <c r="AC102" i="12"/>
  <c r="AM102" i="12" s="1"/>
  <c r="AD102" i="12"/>
  <c r="AN102" i="12" s="1"/>
  <c r="AE102" i="12"/>
  <c r="AO102" i="12" s="1"/>
  <c r="AJ102" i="12"/>
  <c r="A103" i="12"/>
  <c r="C103" i="12"/>
  <c r="D103" i="12"/>
  <c r="E103" i="12"/>
  <c r="F103" i="12"/>
  <c r="G103" i="12"/>
  <c r="H103" i="12"/>
  <c r="I103" i="12"/>
  <c r="K103" i="12" s="1"/>
  <c r="J103" i="12"/>
  <c r="N103" i="12"/>
  <c r="AH103" i="12" s="1"/>
  <c r="O103" i="12"/>
  <c r="P103" i="12"/>
  <c r="Q103" i="12"/>
  <c r="R103" i="12"/>
  <c r="S103" i="12"/>
  <c r="T103" i="12"/>
  <c r="U103" i="12"/>
  <c r="X103" i="12"/>
  <c r="Y103" i="12"/>
  <c r="AI103" i="12" s="1"/>
  <c r="Z103" i="12"/>
  <c r="AJ103" i="12" s="1"/>
  <c r="AA103" i="12"/>
  <c r="AK103" i="12" s="1"/>
  <c r="AB103" i="12"/>
  <c r="AL103" i="12" s="1"/>
  <c r="AC103" i="12"/>
  <c r="AM103" i="12" s="1"/>
  <c r="AD103" i="12"/>
  <c r="AN103" i="12" s="1"/>
  <c r="AE103" i="12"/>
  <c r="AO103" i="12" s="1"/>
  <c r="A104" i="12"/>
  <c r="C104" i="12"/>
  <c r="K104" i="12" s="1"/>
  <c r="D104" i="12"/>
  <c r="E104" i="12"/>
  <c r="F104" i="12"/>
  <c r="G104" i="12"/>
  <c r="H104" i="12"/>
  <c r="I104" i="12"/>
  <c r="J104" i="12"/>
  <c r="N104" i="12"/>
  <c r="O104" i="12"/>
  <c r="P104" i="12"/>
  <c r="Q104" i="12"/>
  <c r="R104" i="12"/>
  <c r="S104" i="12"/>
  <c r="T104" i="12"/>
  <c r="U104" i="12"/>
  <c r="X104" i="12"/>
  <c r="AH104" i="12" s="1"/>
  <c r="Y104" i="12"/>
  <c r="AI104" i="12" s="1"/>
  <c r="Z104" i="12"/>
  <c r="AJ104" i="12" s="1"/>
  <c r="AA104" i="12"/>
  <c r="AK104" i="12" s="1"/>
  <c r="AB104" i="12"/>
  <c r="AL104" i="12" s="1"/>
  <c r="AC104" i="12"/>
  <c r="AM104" i="12" s="1"/>
  <c r="AD104" i="12"/>
  <c r="AN104" i="12" s="1"/>
  <c r="AE104" i="12"/>
  <c r="AO104" i="12"/>
  <c r="A105" i="12"/>
  <c r="C105" i="12"/>
  <c r="K105" i="12" s="1"/>
  <c r="D105" i="12"/>
  <c r="E105" i="12"/>
  <c r="F105" i="12"/>
  <c r="G105" i="12"/>
  <c r="H105" i="12"/>
  <c r="I105" i="12"/>
  <c r="J105" i="12"/>
  <c r="N105" i="12"/>
  <c r="O105" i="12"/>
  <c r="P105" i="12"/>
  <c r="Q105" i="12"/>
  <c r="R105" i="12"/>
  <c r="S105" i="12"/>
  <c r="AM105" i="12" s="1"/>
  <c r="T105" i="12"/>
  <c r="U105" i="12"/>
  <c r="AO105" i="12" s="1"/>
  <c r="X105" i="12"/>
  <c r="AH105" i="12" s="1"/>
  <c r="Y105" i="12"/>
  <c r="AI105" i="12" s="1"/>
  <c r="Z105" i="12"/>
  <c r="AJ105" i="12" s="1"/>
  <c r="AA105" i="12"/>
  <c r="AK105" i="12" s="1"/>
  <c r="AB105" i="12"/>
  <c r="AC105" i="12"/>
  <c r="AD105" i="12"/>
  <c r="AE105" i="12"/>
  <c r="AL105" i="12"/>
  <c r="AN105" i="12"/>
  <c r="A106" i="12"/>
  <c r="C106" i="12"/>
  <c r="K106" i="12" s="1"/>
  <c r="D106" i="12"/>
  <c r="E106" i="12"/>
  <c r="F106" i="12"/>
  <c r="G106" i="12"/>
  <c r="H106" i="12"/>
  <c r="I106" i="12"/>
  <c r="J106" i="12"/>
  <c r="N106" i="12"/>
  <c r="O106" i="12"/>
  <c r="P106" i="12"/>
  <c r="AJ106" i="12" s="1"/>
  <c r="Q106" i="12"/>
  <c r="R106" i="12"/>
  <c r="AL106" i="12" s="1"/>
  <c r="S106" i="12"/>
  <c r="AM106" i="12" s="1"/>
  <c r="T106" i="12"/>
  <c r="U106" i="12"/>
  <c r="AO106" i="12" s="1"/>
  <c r="X106" i="12"/>
  <c r="AH106" i="12" s="1"/>
  <c r="Y106" i="12"/>
  <c r="Z106" i="12"/>
  <c r="AA106" i="12"/>
  <c r="AB106" i="12"/>
  <c r="AC106" i="12"/>
  <c r="AD106" i="12"/>
  <c r="AE106" i="12"/>
  <c r="AI106" i="12"/>
  <c r="AK106" i="12"/>
  <c r="AN106" i="12"/>
  <c r="A107" i="12"/>
  <c r="C107" i="12"/>
  <c r="D107" i="12"/>
  <c r="E107" i="12"/>
  <c r="F107" i="12"/>
  <c r="G107" i="12"/>
  <c r="H107" i="12"/>
  <c r="K107" i="12" s="1"/>
  <c r="I107" i="12"/>
  <c r="J107" i="12"/>
  <c r="N107" i="12"/>
  <c r="O107" i="12"/>
  <c r="AI107" i="12" s="1"/>
  <c r="P107" i="12"/>
  <c r="AJ107" i="12" s="1"/>
  <c r="Q107" i="12"/>
  <c r="R107" i="12"/>
  <c r="AL107" i="12" s="1"/>
  <c r="S107" i="12"/>
  <c r="T107" i="12"/>
  <c r="U107" i="12"/>
  <c r="X107" i="12"/>
  <c r="Y107" i="12"/>
  <c r="Z107" i="12"/>
  <c r="AA107" i="12"/>
  <c r="AB107" i="12"/>
  <c r="AC107" i="12"/>
  <c r="AM107" i="12" s="1"/>
  <c r="AD107" i="12"/>
  <c r="AN107" i="12" s="1"/>
  <c r="AE107" i="12"/>
  <c r="AO107" i="12" s="1"/>
  <c r="AH107" i="12"/>
  <c r="AK107" i="12"/>
  <c r="A108" i="12"/>
  <c r="C108" i="12"/>
  <c r="D108" i="12"/>
  <c r="E108" i="12"/>
  <c r="F108" i="12"/>
  <c r="G108" i="12"/>
  <c r="H108" i="12"/>
  <c r="I108" i="12"/>
  <c r="J108" i="12"/>
  <c r="K108" i="12"/>
  <c r="N108" i="12"/>
  <c r="O108" i="12"/>
  <c r="AI108" i="12" s="1"/>
  <c r="P108" i="12"/>
  <c r="Q108" i="12"/>
  <c r="R108" i="12"/>
  <c r="S108" i="12"/>
  <c r="T108" i="12"/>
  <c r="U108" i="12"/>
  <c r="X108" i="12"/>
  <c r="Y108" i="12"/>
  <c r="Z108" i="12"/>
  <c r="AJ108" i="12" s="1"/>
  <c r="AA108" i="12"/>
  <c r="AK108" i="12" s="1"/>
  <c r="AB108" i="12"/>
  <c r="AL108" i="12" s="1"/>
  <c r="AC108" i="12"/>
  <c r="AM108" i="12" s="1"/>
  <c r="AD108" i="12"/>
  <c r="AN108" i="12" s="1"/>
  <c r="AE108" i="12"/>
  <c r="AO108" i="12" s="1"/>
  <c r="AH108" i="12"/>
  <c r="A109" i="12"/>
  <c r="C109" i="12"/>
  <c r="D109" i="12"/>
  <c r="E109" i="12"/>
  <c r="F109" i="12"/>
  <c r="G109" i="12"/>
  <c r="K109" i="12" s="1"/>
  <c r="H109" i="12"/>
  <c r="I109" i="12"/>
  <c r="J109" i="12"/>
  <c r="N109" i="12"/>
  <c r="O109" i="12"/>
  <c r="P109" i="12"/>
  <c r="Q109" i="12"/>
  <c r="R109" i="12"/>
  <c r="S109" i="12"/>
  <c r="T109" i="12"/>
  <c r="U109" i="12"/>
  <c r="X109" i="12"/>
  <c r="AH109" i="12" s="1"/>
  <c r="Y109" i="12"/>
  <c r="AI109" i="12" s="1"/>
  <c r="Z109" i="12"/>
  <c r="AJ109" i="12" s="1"/>
  <c r="AA109" i="12"/>
  <c r="AK109" i="12" s="1"/>
  <c r="AB109" i="12"/>
  <c r="AL109" i="12" s="1"/>
  <c r="AC109" i="12"/>
  <c r="AM109" i="12" s="1"/>
  <c r="AD109" i="12"/>
  <c r="AN109" i="12" s="1"/>
  <c r="AE109" i="12"/>
  <c r="AO109" i="12" s="1"/>
  <c r="A110" i="12"/>
  <c r="C110" i="12"/>
  <c r="K110" i="12" s="1"/>
  <c r="D110" i="12"/>
  <c r="E110" i="12"/>
  <c r="F110" i="12"/>
  <c r="G110" i="12"/>
  <c r="H110" i="12"/>
  <c r="I110" i="12"/>
  <c r="J110" i="12"/>
  <c r="N110" i="12"/>
  <c r="O110" i="12"/>
  <c r="P110" i="12"/>
  <c r="Q110" i="12"/>
  <c r="R110" i="12"/>
  <c r="S110" i="12"/>
  <c r="T110" i="12"/>
  <c r="AN110" i="12" s="1"/>
  <c r="U110" i="12"/>
  <c r="X110" i="12"/>
  <c r="AH110" i="12" s="1"/>
  <c r="Y110" i="12"/>
  <c r="AI110" i="12" s="1"/>
  <c r="Z110" i="12"/>
  <c r="AJ110" i="12" s="1"/>
  <c r="AA110" i="12"/>
  <c r="AK110" i="12" s="1"/>
  <c r="AB110" i="12"/>
  <c r="AL110" i="12" s="1"/>
  <c r="AC110" i="12"/>
  <c r="AD110" i="12"/>
  <c r="AE110" i="12"/>
  <c r="AM110" i="12"/>
  <c r="AO110" i="12"/>
  <c r="A111" i="12"/>
  <c r="C111" i="12"/>
  <c r="K111" i="12" s="1"/>
  <c r="D111" i="12"/>
  <c r="E111" i="12"/>
  <c r="F111" i="12"/>
  <c r="G111" i="12"/>
  <c r="H111" i="12"/>
  <c r="I111" i="12"/>
  <c r="J111" i="12"/>
  <c r="N111" i="12"/>
  <c r="O111" i="12"/>
  <c r="P111" i="12"/>
  <c r="Q111" i="12"/>
  <c r="AK111" i="12" s="1"/>
  <c r="R111" i="12"/>
  <c r="S111" i="12"/>
  <c r="AM111" i="12" s="1"/>
  <c r="T111" i="12"/>
  <c r="AN111" i="12" s="1"/>
  <c r="U111" i="12"/>
  <c r="X111" i="12"/>
  <c r="AH111" i="12" s="1"/>
  <c r="Y111" i="12"/>
  <c r="AI111" i="12" s="1"/>
  <c r="Z111" i="12"/>
  <c r="AA111" i="12"/>
  <c r="AB111" i="12"/>
  <c r="AC111" i="12"/>
  <c r="AD111" i="12"/>
  <c r="AE111" i="12"/>
  <c r="AJ111" i="12"/>
  <c r="AL111" i="12"/>
  <c r="AO111" i="12"/>
  <c r="A112" i="12"/>
  <c r="C112" i="12"/>
  <c r="D112" i="12"/>
  <c r="E112" i="12"/>
  <c r="F112" i="12"/>
  <c r="G112" i="12"/>
  <c r="H112" i="12"/>
  <c r="I112" i="12"/>
  <c r="K112" i="12" s="1"/>
  <c r="J112" i="12"/>
  <c r="N112" i="12"/>
  <c r="AH112" i="12" s="1"/>
  <c r="O112" i="12"/>
  <c r="P112" i="12"/>
  <c r="AJ112" i="12" s="1"/>
  <c r="Q112" i="12"/>
  <c r="AK112" i="12" s="1"/>
  <c r="R112" i="12"/>
  <c r="S112" i="12"/>
  <c r="AM112" i="12" s="1"/>
  <c r="T112" i="12"/>
  <c r="U112" i="12"/>
  <c r="X112" i="12"/>
  <c r="Y112" i="12"/>
  <c r="Z112" i="12"/>
  <c r="AA112" i="12"/>
  <c r="AB112" i="12"/>
  <c r="AC112" i="12"/>
  <c r="AD112" i="12"/>
  <c r="AN112" i="12" s="1"/>
  <c r="AE112" i="12"/>
  <c r="AO112" i="12" s="1"/>
  <c r="AI112" i="12"/>
  <c r="AL112" i="12"/>
  <c r="A113" i="12"/>
  <c r="C113" i="12"/>
  <c r="D113" i="12"/>
  <c r="E113" i="12"/>
  <c r="F113" i="12"/>
  <c r="G113" i="12"/>
  <c r="H113" i="12"/>
  <c r="I113" i="12"/>
  <c r="J113" i="12"/>
  <c r="K113" i="12"/>
  <c r="N113" i="12"/>
  <c r="AH113" i="12" s="1"/>
  <c r="O113" i="12"/>
  <c r="P113" i="12"/>
  <c r="AJ113" i="12" s="1"/>
  <c r="Q113" i="12"/>
  <c r="R113" i="12"/>
  <c r="S113" i="12"/>
  <c r="T113" i="12"/>
  <c r="U113" i="12"/>
  <c r="X113" i="12"/>
  <c r="Y113" i="12"/>
  <c r="Z113" i="12"/>
  <c r="AA113" i="12"/>
  <c r="AK113" i="12" s="1"/>
  <c r="AB113" i="12"/>
  <c r="AL113" i="12" s="1"/>
  <c r="AC113" i="12"/>
  <c r="AM113" i="12" s="1"/>
  <c r="AD113" i="12"/>
  <c r="AN113" i="12" s="1"/>
  <c r="AE113" i="12"/>
  <c r="AO113" i="12" s="1"/>
  <c r="AI113" i="12"/>
  <c r="A114" i="12"/>
  <c r="C114" i="12"/>
  <c r="D114" i="12"/>
  <c r="E114" i="12"/>
  <c r="F114" i="12"/>
  <c r="G114" i="12"/>
  <c r="H114" i="12"/>
  <c r="I114" i="12"/>
  <c r="J114" i="12"/>
  <c r="K114" i="12"/>
  <c r="N114" i="12"/>
  <c r="O114" i="12"/>
  <c r="P114" i="12"/>
  <c r="Q114" i="12"/>
  <c r="R114" i="12"/>
  <c r="S114" i="12"/>
  <c r="T114" i="12"/>
  <c r="U114" i="12"/>
  <c r="X114" i="12"/>
  <c r="AH114" i="12" s="1"/>
  <c r="Y114" i="12"/>
  <c r="AI114" i="12" s="1"/>
  <c r="Z114" i="12"/>
  <c r="AJ114" i="12" s="1"/>
  <c r="AA114" i="12"/>
  <c r="AK114" i="12" s="1"/>
  <c r="AB114" i="12"/>
  <c r="AL114" i="12" s="1"/>
  <c r="AC114" i="12"/>
  <c r="AM114" i="12" s="1"/>
  <c r="AD114" i="12"/>
  <c r="AN114" i="12" s="1"/>
  <c r="AE114" i="12"/>
  <c r="AO114" i="12" s="1"/>
  <c r="A115" i="12"/>
  <c r="C115" i="12"/>
  <c r="K115" i="12" s="1"/>
  <c r="D115" i="12"/>
  <c r="E115" i="12"/>
  <c r="F115" i="12"/>
  <c r="G115" i="12"/>
  <c r="H115" i="12"/>
  <c r="I115" i="12"/>
  <c r="J115" i="12"/>
  <c r="N115" i="12"/>
  <c r="O115" i="12"/>
  <c r="P115" i="12"/>
  <c r="Q115" i="12"/>
  <c r="R115" i="12"/>
  <c r="S115" i="12"/>
  <c r="T115" i="12"/>
  <c r="U115" i="12"/>
  <c r="AO115" i="12" s="1"/>
  <c r="X115" i="12"/>
  <c r="AH115" i="12" s="1"/>
  <c r="Y115" i="12"/>
  <c r="AI115" i="12" s="1"/>
  <c r="Z115" i="12"/>
  <c r="AJ115" i="12" s="1"/>
  <c r="AA115" i="12"/>
  <c r="AK115" i="12" s="1"/>
  <c r="AB115" i="12"/>
  <c r="AL115" i="12" s="1"/>
  <c r="AC115" i="12"/>
  <c r="AM115" i="12" s="1"/>
  <c r="AD115" i="12"/>
  <c r="AE115" i="12"/>
  <c r="AN115" i="12"/>
  <c r="A116" i="12"/>
  <c r="C116" i="12"/>
  <c r="K116" i="12" s="1"/>
  <c r="D116" i="12"/>
  <c r="E116" i="12"/>
  <c r="F116" i="12"/>
  <c r="G116" i="12"/>
  <c r="H116" i="12"/>
  <c r="I116" i="12"/>
  <c r="J116" i="12"/>
  <c r="N116" i="12"/>
  <c r="O116" i="12"/>
  <c r="P116" i="12"/>
  <c r="Q116" i="12"/>
  <c r="R116" i="12"/>
  <c r="AL116" i="12" s="1"/>
  <c r="S116" i="12"/>
  <c r="T116" i="12"/>
  <c r="AN116" i="12" s="1"/>
  <c r="U116" i="12"/>
  <c r="AO116" i="12" s="1"/>
  <c r="X116" i="12"/>
  <c r="AH116" i="12" s="1"/>
  <c r="Y116" i="12"/>
  <c r="AI116" i="12" s="1"/>
  <c r="Z116" i="12"/>
  <c r="AJ116" i="12" s="1"/>
  <c r="AA116" i="12"/>
  <c r="AB116" i="12"/>
  <c r="AC116" i="12"/>
  <c r="AD116" i="12"/>
  <c r="AE116" i="12"/>
  <c r="AK116" i="12"/>
  <c r="AM116" i="12"/>
  <c r="A117" i="12"/>
  <c r="C117" i="12"/>
  <c r="K117" i="12" s="1"/>
  <c r="D117" i="12"/>
  <c r="E117" i="12"/>
  <c r="F117" i="12"/>
  <c r="G117" i="12"/>
  <c r="H117" i="12"/>
  <c r="I117" i="12"/>
  <c r="J117" i="12"/>
  <c r="N117" i="12"/>
  <c r="O117" i="12"/>
  <c r="AI117" i="12" s="1"/>
  <c r="P117" i="12"/>
  <c r="Q117" i="12"/>
  <c r="AK117" i="12" s="1"/>
  <c r="R117" i="12"/>
  <c r="AL117" i="12" s="1"/>
  <c r="S117" i="12"/>
  <c r="T117" i="12"/>
  <c r="AN117" i="12" s="1"/>
  <c r="U117" i="12"/>
  <c r="X117" i="12"/>
  <c r="Y117" i="12"/>
  <c r="Z117" i="12"/>
  <c r="AA117" i="12"/>
  <c r="AB117" i="12"/>
  <c r="AC117" i="12"/>
  <c r="AD117" i="12"/>
  <c r="AE117" i="12"/>
  <c r="AO117" i="12" s="1"/>
  <c r="AH117" i="12"/>
  <c r="AJ117" i="12"/>
  <c r="AM117" i="12"/>
  <c r="A118" i="12"/>
  <c r="C118" i="12"/>
  <c r="D118" i="12"/>
  <c r="E118" i="12"/>
  <c r="F118" i="12"/>
  <c r="G118" i="12"/>
  <c r="K118" i="12" s="1"/>
  <c r="H118" i="12"/>
  <c r="I118" i="12"/>
  <c r="J118" i="12"/>
  <c r="N118" i="12"/>
  <c r="AH118" i="12" s="1"/>
  <c r="O118" i="12"/>
  <c r="AI118" i="12" s="1"/>
  <c r="P118" i="12"/>
  <c r="Q118" i="12"/>
  <c r="AK118" i="12" s="1"/>
  <c r="R118" i="12"/>
  <c r="S118" i="12"/>
  <c r="T118" i="12"/>
  <c r="U118" i="12"/>
  <c r="X118" i="12"/>
  <c r="Y118" i="12"/>
  <c r="Z118" i="12"/>
  <c r="AA118" i="12"/>
  <c r="AB118" i="12"/>
  <c r="AL118" i="12" s="1"/>
  <c r="AC118" i="12"/>
  <c r="AM118" i="12" s="1"/>
  <c r="AD118" i="12"/>
  <c r="AN118" i="12" s="1"/>
  <c r="AE118" i="12"/>
  <c r="AO118" i="12" s="1"/>
  <c r="AJ118" i="12"/>
  <c r="A119" i="12"/>
  <c r="C119" i="12"/>
  <c r="D119" i="12"/>
  <c r="E119" i="12"/>
  <c r="F119" i="12"/>
  <c r="G119" i="12"/>
  <c r="H119" i="12"/>
  <c r="I119" i="12"/>
  <c r="K119" i="12" s="1"/>
  <c r="J119" i="12"/>
  <c r="N119" i="12"/>
  <c r="AH119" i="12" s="1"/>
  <c r="O119" i="12"/>
  <c r="P119" i="12"/>
  <c r="Q119" i="12"/>
  <c r="R119" i="12"/>
  <c r="S119" i="12"/>
  <c r="T119" i="12"/>
  <c r="U119" i="12"/>
  <c r="X119" i="12"/>
  <c r="Y119" i="12"/>
  <c r="AI119" i="12" s="1"/>
  <c r="Z119" i="12"/>
  <c r="AJ119" i="12" s="1"/>
  <c r="AA119" i="12"/>
  <c r="AK119" i="12" s="1"/>
  <c r="AB119" i="12"/>
  <c r="AL119" i="12" s="1"/>
  <c r="AC119" i="12"/>
  <c r="AM119" i="12" s="1"/>
  <c r="AD119" i="12"/>
  <c r="AN119" i="12" s="1"/>
  <c r="AE119" i="12"/>
  <c r="AO119" i="12" s="1"/>
  <c r="A120" i="12"/>
  <c r="C120" i="12"/>
  <c r="K120" i="12" s="1"/>
  <c r="D120" i="12"/>
  <c r="E120" i="12"/>
  <c r="F120" i="12"/>
  <c r="G120" i="12"/>
  <c r="H120" i="12"/>
  <c r="I120" i="12"/>
  <c r="J120" i="12"/>
  <c r="N120" i="12"/>
  <c r="O120" i="12"/>
  <c r="P120" i="12"/>
  <c r="Q120" i="12"/>
  <c r="R120" i="12"/>
  <c r="S120" i="12"/>
  <c r="T120" i="12"/>
  <c r="U120" i="12"/>
  <c r="X120" i="12"/>
  <c r="AH120" i="12" s="1"/>
  <c r="Y120" i="12"/>
  <c r="AI120" i="12" s="1"/>
  <c r="Z120" i="12"/>
  <c r="AJ120" i="12" s="1"/>
  <c r="AA120" i="12"/>
  <c r="AK120" i="12" s="1"/>
  <c r="AB120" i="12"/>
  <c r="AL120" i="12" s="1"/>
  <c r="AC120" i="12"/>
  <c r="AM120" i="12" s="1"/>
  <c r="AD120" i="12"/>
  <c r="AN120" i="12" s="1"/>
  <c r="AE120" i="12"/>
  <c r="AO120" i="12"/>
  <c r="A121" i="12"/>
  <c r="C121" i="12"/>
  <c r="K121" i="12" s="1"/>
  <c r="D121" i="12"/>
  <c r="E121" i="12"/>
  <c r="F121" i="12"/>
  <c r="G121" i="12"/>
  <c r="H121" i="12"/>
  <c r="I121" i="12"/>
  <c r="J121" i="12"/>
  <c r="N121" i="12"/>
  <c r="O121" i="12"/>
  <c r="P121" i="12"/>
  <c r="Q121" i="12"/>
  <c r="R121" i="12"/>
  <c r="S121" i="12"/>
  <c r="AM121" i="12" s="1"/>
  <c r="T121" i="12"/>
  <c r="U121" i="12"/>
  <c r="AO121" i="12" s="1"/>
  <c r="X121" i="12"/>
  <c r="AH121" i="12" s="1"/>
  <c r="Y121" i="12"/>
  <c r="AI121" i="12" s="1"/>
  <c r="Z121" i="12"/>
  <c r="AJ121" i="12" s="1"/>
  <c r="AA121" i="12"/>
  <c r="AK121" i="12" s="1"/>
  <c r="AB121" i="12"/>
  <c r="AC121" i="12"/>
  <c r="AD121" i="12"/>
  <c r="AE121" i="12"/>
  <c r="AL121" i="12"/>
  <c r="AN121" i="12"/>
  <c r="A122" i="12"/>
  <c r="C122" i="12"/>
  <c r="K122" i="12" s="1"/>
  <c r="D122" i="12"/>
  <c r="E122" i="12"/>
  <c r="F122" i="12"/>
  <c r="G122" i="12"/>
  <c r="H122" i="12"/>
  <c r="I122" i="12"/>
  <c r="J122" i="12"/>
  <c r="N122" i="12"/>
  <c r="O122" i="12"/>
  <c r="P122" i="12"/>
  <c r="AJ122" i="12" s="1"/>
  <c r="Q122" i="12"/>
  <c r="R122" i="12"/>
  <c r="AL122" i="12" s="1"/>
  <c r="S122" i="12"/>
  <c r="AM122" i="12" s="1"/>
  <c r="T122" i="12"/>
  <c r="U122" i="12"/>
  <c r="AO122" i="12" s="1"/>
  <c r="X122" i="12"/>
  <c r="AH122" i="12" s="1"/>
  <c r="Y122" i="12"/>
  <c r="Z122" i="12"/>
  <c r="AA122" i="12"/>
  <c r="AB122" i="12"/>
  <c r="AC122" i="12"/>
  <c r="AD122" i="12"/>
  <c r="AE122" i="12"/>
  <c r="AI122" i="12"/>
  <c r="AK122" i="12"/>
  <c r="AN122" i="12"/>
  <c r="A123" i="12"/>
  <c r="C123" i="12"/>
  <c r="D123" i="12"/>
  <c r="E123" i="12"/>
  <c r="F123" i="12"/>
  <c r="G123" i="12"/>
  <c r="H123" i="12"/>
  <c r="I123" i="12"/>
  <c r="J123" i="12"/>
  <c r="K123" i="12"/>
  <c r="N123" i="12"/>
  <c r="O123" i="12"/>
  <c r="AI123" i="12" s="1"/>
  <c r="P123" i="12"/>
  <c r="AJ123" i="12" s="1"/>
  <c r="Q123" i="12"/>
  <c r="R123" i="12"/>
  <c r="AL123" i="12" s="1"/>
  <c r="S123" i="12"/>
  <c r="T123" i="12"/>
  <c r="U123" i="12"/>
  <c r="X123" i="12"/>
  <c r="Y123" i="12"/>
  <c r="Z123" i="12"/>
  <c r="AA123" i="12"/>
  <c r="AB123" i="12"/>
  <c r="AC123" i="12"/>
  <c r="AM123" i="12" s="1"/>
  <c r="AD123" i="12"/>
  <c r="AN123" i="12" s="1"/>
  <c r="AE123" i="12"/>
  <c r="AO123" i="12" s="1"/>
  <c r="AH123" i="12"/>
  <c r="AK123" i="12"/>
  <c r="A124" i="12"/>
  <c r="C124" i="12"/>
  <c r="D124" i="12"/>
  <c r="E124" i="12"/>
  <c r="F124" i="12"/>
  <c r="G124" i="12"/>
  <c r="H124" i="12"/>
  <c r="I124" i="12"/>
  <c r="J124" i="12"/>
  <c r="K124" i="12"/>
  <c r="N124" i="12"/>
  <c r="O124" i="12"/>
  <c r="AI124" i="12" s="1"/>
  <c r="P124" i="12"/>
  <c r="Q124" i="12"/>
  <c r="R124" i="12"/>
  <c r="S124" i="12"/>
  <c r="T124" i="12"/>
  <c r="U124" i="12"/>
  <c r="X124" i="12"/>
  <c r="Y124" i="12"/>
  <c r="Z124" i="12"/>
  <c r="AJ124" i="12" s="1"/>
  <c r="AA124" i="12"/>
  <c r="AK124" i="12" s="1"/>
  <c r="AB124" i="12"/>
  <c r="AL124" i="12" s="1"/>
  <c r="AC124" i="12"/>
  <c r="AM124" i="12" s="1"/>
  <c r="AD124" i="12"/>
  <c r="AN124" i="12" s="1"/>
  <c r="AE124" i="12"/>
  <c r="AO124" i="12" s="1"/>
  <c r="AH124" i="12"/>
  <c r="A125" i="12"/>
  <c r="C125" i="12"/>
  <c r="D125" i="12"/>
  <c r="E125" i="12"/>
  <c r="F125" i="12"/>
  <c r="G125" i="12"/>
  <c r="K125" i="12" s="1"/>
  <c r="H125" i="12"/>
  <c r="I125" i="12"/>
  <c r="J125" i="12"/>
  <c r="N125" i="12"/>
  <c r="O125" i="12"/>
  <c r="P125" i="12"/>
  <c r="Q125" i="12"/>
  <c r="R125" i="12"/>
  <c r="S125" i="12"/>
  <c r="T125" i="12"/>
  <c r="U125" i="12"/>
  <c r="X125" i="12"/>
  <c r="AH125" i="12" s="1"/>
  <c r="Y125" i="12"/>
  <c r="AI125" i="12" s="1"/>
  <c r="Z125" i="12"/>
  <c r="AJ125" i="12" s="1"/>
  <c r="AA125" i="12"/>
  <c r="AK125" i="12" s="1"/>
  <c r="AB125" i="12"/>
  <c r="AL125" i="12" s="1"/>
  <c r="AC125" i="12"/>
  <c r="AM125" i="12" s="1"/>
  <c r="AD125" i="12"/>
  <c r="AN125" i="12" s="1"/>
  <c r="AE125" i="12"/>
  <c r="AO125" i="12" s="1"/>
  <c r="A126" i="12"/>
  <c r="C126" i="12"/>
  <c r="K126" i="12" s="1"/>
  <c r="D126" i="12"/>
  <c r="E126" i="12"/>
  <c r="F126" i="12"/>
  <c r="G126" i="12"/>
  <c r="H126" i="12"/>
  <c r="I126" i="12"/>
  <c r="J126" i="12"/>
  <c r="N126" i="12"/>
  <c r="O126" i="12"/>
  <c r="P126" i="12"/>
  <c r="Q126" i="12"/>
  <c r="R126" i="12"/>
  <c r="S126" i="12"/>
  <c r="T126" i="12"/>
  <c r="AN126" i="12" s="1"/>
  <c r="U126" i="12"/>
  <c r="X126" i="12"/>
  <c r="AH126" i="12" s="1"/>
  <c r="Y126" i="12"/>
  <c r="AI126" i="12" s="1"/>
  <c r="Z126" i="12"/>
  <c r="AJ126" i="12" s="1"/>
  <c r="AA126" i="12"/>
  <c r="AK126" i="12" s="1"/>
  <c r="AB126" i="12"/>
  <c r="AL126" i="12" s="1"/>
  <c r="AC126" i="12"/>
  <c r="AD126" i="12"/>
  <c r="AE126" i="12"/>
  <c r="AM126" i="12"/>
  <c r="AO126" i="12"/>
  <c r="A127" i="12"/>
  <c r="C127" i="12"/>
  <c r="K127" i="12" s="1"/>
  <c r="D127" i="12"/>
  <c r="E127" i="12"/>
  <c r="F127" i="12"/>
  <c r="G127" i="12"/>
  <c r="H127" i="12"/>
  <c r="I127" i="12"/>
  <c r="J127" i="12"/>
  <c r="N127" i="12"/>
  <c r="O127" i="12"/>
  <c r="P127" i="12"/>
  <c r="Q127" i="12"/>
  <c r="AK127" i="12" s="1"/>
  <c r="R127" i="12"/>
  <c r="S127" i="12"/>
  <c r="AM127" i="12" s="1"/>
  <c r="T127" i="12"/>
  <c r="AN127" i="12" s="1"/>
  <c r="U127" i="12"/>
  <c r="X127" i="12"/>
  <c r="AH127" i="12" s="1"/>
  <c r="Y127" i="12"/>
  <c r="AI127" i="12" s="1"/>
  <c r="Z127" i="12"/>
  <c r="AA127" i="12"/>
  <c r="AB127" i="12"/>
  <c r="AC127" i="12"/>
  <c r="AD127" i="12"/>
  <c r="AE127" i="12"/>
  <c r="AJ127" i="12"/>
  <c r="AL127" i="12"/>
  <c r="AO127" i="12"/>
  <c r="A128" i="12"/>
  <c r="C128" i="12"/>
  <c r="D128" i="12"/>
  <c r="E128" i="12"/>
  <c r="F128" i="12"/>
  <c r="G128" i="12"/>
  <c r="H128" i="12"/>
  <c r="I128" i="12"/>
  <c r="K128" i="12" s="1"/>
  <c r="J128" i="12"/>
  <c r="N128" i="12"/>
  <c r="AH128" i="12" s="1"/>
  <c r="O128" i="12"/>
  <c r="P128" i="12"/>
  <c r="AJ128" i="12" s="1"/>
  <c r="Q128" i="12"/>
  <c r="AK128" i="12" s="1"/>
  <c r="R128" i="12"/>
  <c r="S128" i="12"/>
  <c r="AM128" i="12" s="1"/>
  <c r="T128" i="12"/>
  <c r="U128" i="12"/>
  <c r="X128" i="12"/>
  <c r="Y128" i="12"/>
  <c r="Z128" i="12"/>
  <c r="AA128" i="12"/>
  <c r="AB128" i="12"/>
  <c r="AC128" i="12"/>
  <c r="AD128" i="12"/>
  <c r="AN128" i="12" s="1"/>
  <c r="AE128" i="12"/>
  <c r="AO128" i="12" s="1"/>
  <c r="AI128" i="12"/>
  <c r="AL128" i="12"/>
  <c r="A129" i="12"/>
  <c r="C129" i="12"/>
  <c r="D129" i="12"/>
  <c r="E129" i="12"/>
  <c r="F129" i="12"/>
  <c r="G129" i="12"/>
  <c r="H129" i="12"/>
  <c r="I129" i="12"/>
  <c r="J129" i="12"/>
  <c r="K129" i="12"/>
  <c r="N129" i="12"/>
  <c r="AH129" i="12" s="1"/>
  <c r="O129" i="12"/>
  <c r="P129" i="12"/>
  <c r="AJ129" i="12" s="1"/>
  <c r="Q129" i="12"/>
  <c r="R129" i="12"/>
  <c r="S129" i="12"/>
  <c r="T129" i="12"/>
  <c r="U129" i="12"/>
  <c r="X129" i="12"/>
  <c r="Y129" i="12"/>
  <c r="Z129" i="12"/>
  <c r="AA129" i="12"/>
  <c r="AK129" i="12" s="1"/>
  <c r="AB129" i="12"/>
  <c r="AL129" i="12" s="1"/>
  <c r="AC129" i="12"/>
  <c r="AM129" i="12" s="1"/>
  <c r="AD129" i="12"/>
  <c r="AN129" i="12" s="1"/>
  <c r="AE129" i="12"/>
  <c r="AO129" i="12" s="1"/>
  <c r="AI129" i="12"/>
  <c r="A130" i="12"/>
  <c r="C130" i="12"/>
  <c r="D130" i="12"/>
  <c r="E130" i="12"/>
  <c r="F130" i="12"/>
  <c r="G130" i="12"/>
  <c r="H130" i="12"/>
  <c r="I130" i="12"/>
  <c r="J130" i="12"/>
  <c r="K130" i="12"/>
  <c r="N130" i="12"/>
  <c r="O130" i="12"/>
  <c r="P130" i="12"/>
  <c r="Q130" i="12"/>
  <c r="R130" i="12"/>
  <c r="S130" i="12"/>
  <c r="T130" i="12"/>
  <c r="U130" i="12"/>
  <c r="X130" i="12"/>
  <c r="AH130" i="12" s="1"/>
  <c r="Y130" i="12"/>
  <c r="AI130" i="12" s="1"/>
  <c r="Z130" i="12"/>
  <c r="AJ130" i="12" s="1"/>
  <c r="AA130" i="12"/>
  <c r="AK130" i="12" s="1"/>
  <c r="AB130" i="12"/>
  <c r="AL130" i="12" s="1"/>
  <c r="AC130" i="12"/>
  <c r="AM130" i="12" s="1"/>
  <c r="AD130" i="12"/>
  <c r="AN130" i="12" s="1"/>
  <c r="AE130" i="12"/>
  <c r="AO130" i="12" s="1"/>
  <c r="A131" i="12"/>
  <c r="C131" i="12"/>
  <c r="K131" i="12" s="1"/>
  <c r="D131" i="12"/>
  <c r="E131" i="12"/>
  <c r="F131" i="12"/>
  <c r="G131" i="12"/>
  <c r="H131" i="12"/>
  <c r="I131" i="12"/>
  <c r="J131" i="12"/>
  <c r="N131" i="12"/>
  <c r="O131" i="12"/>
  <c r="P131" i="12"/>
  <c r="Q131" i="12"/>
  <c r="R131" i="12"/>
  <c r="S131" i="12"/>
  <c r="T131" i="12"/>
  <c r="U131" i="12"/>
  <c r="AO131" i="12" s="1"/>
  <c r="X131" i="12"/>
  <c r="AH131" i="12" s="1"/>
  <c r="Y131" i="12"/>
  <c r="AI131" i="12" s="1"/>
  <c r="Z131" i="12"/>
  <c r="AJ131" i="12" s="1"/>
  <c r="AA131" i="12"/>
  <c r="AK131" i="12" s="1"/>
  <c r="AB131" i="12"/>
  <c r="AL131" i="12" s="1"/>
  <c r="AC131" i="12"/>
  <c r="AM131" i="12" s="1"/>
  <c r="AD131" i="12"/>
  <c r="AE131" i="12"/>
  <c r="AN131" i="12"/>
  <c r="A132" i="12"/>
  <c r="C132" i="12"/>
  <c r="K132" i="12" s="1"/>
  <c r="D132" i="12"/>
  <c r="E132" i="12"/>
  <c r="F132" i="12"/>
  <c r="G132" i="12"/>
  <c r="H132" i="12"/>
  <c r="I132" i="12"/>
  <c r="J132" i="12"/>
  <c r="N132" i="12"/>
  <c r="O132" i="12"/>
  <c r="P132" i="12"/>
  <c r="Q132" i="12"/>
  <c r="R132" i="12"/>
  <c r="AL132" i="12" s="1"/>
  <c r="S132" i="12"/>
  <c r="T132" i="12"/>
  <c r="AN132" i="12" s="1"/>
  <c r="U132" i="12"/>
  <c r="AO132" i="12" s="1"/>
  <c r="X132" i="12"/>
  <c r="AH132" i="12" s="1"/>
  <c r="Y132" i="12"/>
  <c r="AI132" i="12" s="1"/>
  <c r="Z132" i="12"/>
  <c r="AJ132" i="12" s="1"/>
  <c r="AA132" i="12"/>
  <c r="AB132" i="12"/>
  <c r="AC132" i="12"/>
  <c r="AD132" i="12"/>
  <c r="AE132" i="12"/>
  <c r="AK132" i="12"/>
  <c r="AM132" i="12"/>
  <c r="A133" i="12"/>
  <c r="C133" i="12"/>
  <c r="K133" i="12" s="1"/>
  <c r="D133" i="12"/>
  <c r="E133" i="12"/>
  <c r="F133" i="12"/>
  <c r="G133" i="12"/>
  <c r="H133" i="12"/>
  <c r="I133" i="12"/>
  <c r="J133" i="12"/>
  <c r="N133" i="12"/>
  <c r="O133" i="12"/>
  <c r="AI133" i="12" s="1"/>
  <c r="P133" i="12"/>
  <c r="Q133" i="12"/>
  <c r="AK133" i="12" s="1"/>
  <c r="R133" i="12"/>
  <c r="AL133" i="12" s="1"/>
  <c r="S133" i="12"/>
  <c r="T133" i="12"/>
  <c r="AN133" i="12" s="1"/>
  <c r="U133" i="12"/>
  <c r="X133" i="12"/>
  <c r="Y133" i="12"/>
  <c r="Z133" i="12"/>
  <c r="AA133" i="12"/>
  <c r="AB133" i="12"/>
  <c r="AC133" i="12"/>
  <c r="AD133" i="12"/>
  <c r="AE133" i="12"/>
  <c r="AO133" i="12" s="1"/>
  <c r="AH133" i="12"/>
  <c r="AJ133" i="12"/>
  <c r="AM133" i="12"/>
  <c r="A134" i="12"/>
  <c r="C134" i="12"/>
  <c r="D134" i="12"/>
  <c r="E134" i="12"/>
  <c r="F134" i="12"/>
  <c r="K134" i="12" s="1"/>
  <c r="G134" i="12"/>
  <c r="H134" i="12"/>
  <c r="I134" i="12"/>
  <c r="J134" i="12"/>
  <c r="N134" i="12"/>
  <c r="AH134" i="12" s="1"/>
  <c r="O134" i="12"/>
  <c r="AI134" i="12" s="1"/>
  <c r="P134" i="12"/>
  <c r="Q134" i="12"/>
  <c r="AK134" i="12" s="1"/>
  <c r="R134" i="12"/>
  <c r="S134" i="12"/>
  <c r="T134" i="12"/>
  <c r="U134" i="12"/>
  <c r="X134" i="12"/>
  <c r="Y134" i="12"/>
  <c r="Z134" i="12"/>
  <c r="AA134" i="12"/>
  <c r="AB134" i="12"/>
  <c r="AL134" i="12" s="1"/>
  <c r="AC134" i="12"/>
  <c r="AM134" i="12" s="1"/>
  <c r="AD134" i="12"/>
  <c r="AN134" i="12" s="1"/>
  <c r="AE134" i="12"/>
  <c r="AO134" i="12" s="1"/>
  <c r="AJ134" i="12"/>
  <c r="A135" i="12"/>
  <c r="C135" i="12"/>
  <c r="D135" i="12"/>
  <c r="E135" i="12"/>
  <c r="F135" i="12"/>
  <c r="G135" i="12"/>
  <c r="H135" i="12"/>
  <c r="I135" i="12"/>
  <c r="K135" i="12" s="1"/>
  <c r="J135" i="12"/>
  <c r="N135" i="12"/>
  <c r="AH135" i="12" s="1"/>
  <c r="O135" i="12"/>
  <c r="P135" i="12"/>
  <c r="Q135" i="12"/>
  <c r="R135" i="12"/>
  <c r="S135" i="12"/>
  <c r="T135" i="12"/>
  <c r="U135" i="12"/>
  <c r="X135" i="12"/>
  <c r="Y135" i="12"/>
  <c r="AI135" i="12" s="1"/>
  <c r="Z135" i="12"/>
  <c r="AJ135" i="12" s="1"/>
  <c r="AA135" i="12"/>
  <c r="AK135" i="12" s="1"/>
  <c r="AB135" i="12"/>
  <c r="AL135" i="12" s="1"/>
  <c r="AC135" i="12"/>
  <c r="AM135" i="12" s="1"/>
  <c r="AD135" i="12"/>
  <c r="AN135" i="12" s="1"/>
  <c r="AE135" i="12"/>
  <c r="AO135" i="12" s="1"/>
  <c r="A136" i="12"/>
  <c r="C136" i="12"/>
  <c r="K136" i="12" s="1"/>
  <c r="D136" i="12"/>
  <c r="E136" i="12"/>
  <c r="F136" i="12"/>
  <c r="G136" i="12"/>
  <c r="H136" i="12"/>
  <c r="I136" i="12"/>
  <c r="J136" i="12"/>
  <c r="N136" i="12"/>
  <c r="O136" i="12"/>
  <c r="P136" i="12"/>
  <c r="Q136" i="12"/>
  <c r="R136" i="12"/>
  <c r="S136" i="12"/>
  <c r="T136" i="12"/>
  <c r="U136" i="12"/>
  <c r="X136" i="12"/>
  <c r="AH136" i="12" s="1"/>
  <c r="Y136" i="12"/>
  <c r="AI136" i="12" s="1"/>
  <c r="Z136" i="12"/>
  <c r="AJ136" i="12" s="1"/>
  <c r="AA136" i="12"/>
  <c r="AK136" i="12" s="1"/>
  <c r="AB136" i="12"/>
  <c r="AL136" i="12" s="1"/>
  <c r="AC136" i="12"/>
  <c r="AM136" i="12" s="1"/>
  <c r="AD136" i="12"/>
  <c r="AN136" i="12" s="1"/>
  <c r="AE136" i="12"/>
  <c r="AO136" i="12"/>
  <c r="A137" i="12"/>
  <c r="C137" i="12"/>
  <c r="K137" i="12" s="1"/>
  <c r="D137" i="12"/>
  <c r="E137" i="12"/>
  <c r="F137" i="12"/>
  <c r="G137" i="12"/>
  <c r="H137" i="12"/>
  <c r="I137" i="12"/>
  <c r="J137" i="12"/>
  <c r="N137" i="12"/>
  <c r="O137" i="12"/>
  <c r="P137" i="12"/>
  <c r="Q137" i="12"/>
  <c r="R137" i="12"/>
  <c r="S137" i="12"/>
  <c r="AM137" i="12" s="1"/>
  <c r="T137" i="12"/>
  <c r="U137" i="12"/>
  <c r="AO137" i="12" s="1"/>
  <c r="X137" i="12"/>
  <c r="AH137" i="12" s="1"/>
  <c r="Y137" i="12"/>
  <c r="AI137" i="12" s="1"/>
  <c r="Z137" i="12"/>
  <c r="AJ137" i="12" s="1"/>
  <c r="AA137" i="12"/>
  <c r="AK137" i="12" s="1"/>
  <c r="AB137" i="12"/>
  <c r="AC137" i="12"/>
  <c r="AD137" i="12"/>
  <c r="AE137" i="12"/>
  <c r="AL137" i="12"/>
  <c r="AN137" i="12"/>
  <c r="A138" i="12"/>
  <c r="C138" i="12"/>
  <c r="K138" i="12" s="1"/>
  <c r="D138" i="12"/>
  <c r="E138" i="12"/>
  <c r="F138" i="12"/>
  <c r="G138" i="12"/>
  <c r="H138" i="12"/>
  <c r="I138" i="12"/>
  <c r="J138" i="12"/>
  <c r="N138" i="12"/>
  <c r="O138" i="12"/>
  <c r="P138" i="12"/>
  <c r="AJ138" i="12" s="1"/>
  <c r="Q138" i="12"/>
  <c r="R138" i="12"/>
  <c r="AL138" i="12" s="1"/>
  <c r="S138" i="12"/>
  <c r="AM138" i="12" s="1"/>
  <c r="T138" i="12"/>
  <c r="U138" i="12"/>
  <c r="AO138" i="12" s="1"/>
  <c r="X138" i="12"/>
  <c r="AH138" i="12" s="1"/>
  <c r="Y138" i="12"/>
  <c r="Z138" i="12"/>
  <c r="AA138" i="12"/>
  <c r="AB138" i="12"/>
  <c r="AC138" i="12"/>
  <c r="AD138" i="12"/>
  <c r="AE138" i="12"/>
  <c r="AI138" i="12"/>
  <c r="AK138" i="12"/>
  <c r="AN138" i="12"/>
  <c r="A139" i="12"/>
  <c r="C139" i="12"/>
  <c r="D139" i="12"/>
  <c r="E139" i="12"/>
  <c r="F139" i="12"/>
  <c r="G139" i="12"/>
  <c r="H139" i="12"/>
  <c r="I139" i="12"/>
  <c r="J139" i="12"/>
  <c r="K139" i="12"/>
  <c r="N139" i="12"/>
  <c r="O139" i="12"/>
  <c r="AI139" i="12" s="1"/>
  <c r="P139" i="12"/>
  <c r="AJ139" i="12" s="1"/>
  <c r="Q139" i="12"/>
  <c r="R139" i="12"/>
  <c r="AL139" i="12" s="1"/>
  <c r="S139" i="12"/>
  <c r="T139" i="12"/>
  <c r="U139" i="12"/>
  <c r="X139" i="12"/>
  <c r="Y139" i="12"/>
  <c r="Z139" i="12"/>
  <c r="AA139" i="12"/>
  <c r="AB139" i="12"/>
  <c r="AC139" i="12"/>
  <c r="AM139" i="12" s="1"/>
  <c r="AD139" i="12"/>
  <c r="AN139" i="12" s="1"/>
  <c r="AE139" i="12"/>
  <c r="AO139" i="12" s="1"/>
  <c r="AH139" i="12"/>
  <c r="AK139" i="12"/>
  <c r="A140" i="12"/>
  <c r="C140" i="12"/>
  <c r="D140" i="12"/>
  <c r="E140" i="12"/>
  <c r="F140" i="12"/>
  <c r="G140" i="12"/>
  <c r="H140" i="12"/>
  <c r="I140" i="12"/>
  <c r="J140" i="12"/>
  <c r="K140" i="12"/>
  <c r="N140" i="12"/>
  <c r="O140" i="12"/>
  <c r="AI140" i="12" s="1"/>
  <c r="P140" i="12"/>
  <c r="Q140" i="12"/>
  <c r="R140" i="12"/>
  <c r="S140" i="12"/>
  <c r="T140" i="12"/>
  <c r="U140" i="12"/>
  <c r="X140" i="12"/>
  <c r="Y140" i="12"/>
  <c r="Z140" i="12"/>
  <c r="AJ140" i="12" s="1"/>
  <c r="AA140" i="12"/>
  <c r="AK140" i="12" s="1"/>
  <c r="AB140" i="12"/>
  <c r="AL140" i="12" s="1"/>
  <c r="AC140" i="12"/>
  <c r="AM140" i="12" s="1"/>
  <c r="AD140" i="12"/>
  <c r="AN140" i="12" s="1"/>
  <c r="AE140" i="12"/>
  <c r="AO140" i="12" s="1"/>
  <c r="AH140" i="12"/>
  <c r="A141" i="12"/>
  <c r="C141" i="12"/>
  <c r="D141" i="12"/>
  <c r="E141" i="12"/>
  <c r="F141" i="12"/>
  <c r="G141" i="12"/>
  <c r="K141" i="12" s="1"/>
  <c r="H141" i="12"/>
  <c r="I141" i="12"/>
  <c r="J141" i="12"/>
  <c r="N141" i="12"/>
  <c r="O141" i="12"/>
  <c r="P141" i="12"/>
  <c r="Q141" i="12"/>
  <c r="R141" i="12"/>
  <c r="S141" i="12"/>
  <c r="T141" i="12"/>
  <c r="U141" i="12"/>
  <c r="X141" i="12"/>
  <c r="AH141" i="12" s="1"/>
  <c r="Y141" i="12"/>
  <c r="AI141" i="12" s="1"/>
  <c r="Z141" i="12"/>
  <c r="AJ141" i="12" s="1"/>
  <c r="AA141" i="12"/>
  <c r="AK141" i="12" s="1"/>
  <c r="AB141" i="12"/>
  <c r="AL141" i="12" s="1"/>
  <c r="AC141" i="12"/>
  <c r="AM141" i="12" s="1"/>
  <c r="AD141" i="12"/>
  <c r="AN141" i="12" s="1"/>
  <c r="AE141" i="12"/>
  <c r="AO141" i="12" s="1"/>
  <c r="A142" i="12"/>
  <c r="C142" i="12"/>
  <c r="K142" i="12" s="1"/>
  <c r="D142" i="12"/>
  <c r="E142" i="12"/>
  <c r="F142" i="12"/>
  <c r="G142" i="12"/>
  <c r="H142" i="12"/>
  <c r="I142" i="12"/>
  <c r="J142" i="12"/>
  <c r="N142" i="12"/>
  <c r="O142" i="12"/>
  <c r="P142" i="12"/>
  <c r="Q142" i="12"/>
  <c r="R142" i="12"/>
  <c r="S142" i="12"/>
  <c r="T142" i="12"/>
  <c r="AN142" i="12" s="1"/>
  <c r="U142" i="12"/>
  <c r="X142" i="12"/>
  <c r="AH142" i="12" s="1"/>
  <c r="Y142" i="12"/>
  <c r="AI142" i="12" s="1"/>
  <c r="Z142" i="12"/>
  <c r="AJ142" i="12" s="1"/>
  <c r="AA142" i="12"/>
  <c r="AK142" i="12" s="1"/>
  <c r="AB142" i="12"/>
  <c r="AL142" i="12" s="1"/>
  <c r="AC142" i="12"/>
  <c r="AD142" i="12"/>
  <c r="AE142" i="12"/>
  <c r="AM142" i="12"/>
  <c r="AO142" i="12"/>
  <c r="A143" i="12"/>
  <c r="C143" i="12"/>
  <c r="K143" i="12" s="1"/>
  <c r="D143" i="12"/>
  <c r="E143" i="12"/>
  <c r="F143" i="12"/>
  <c r="G143" i="12"/>
  <c r="H143" i="12"/>
  <c r="I143" i="12"/>
  <c r="J143" i="12"/>
  <c r="N143" i="12"/>
  <c r="O143" i="12"/>
  <c r="P143" i="12"/>
  <c r="Q143" i="12"/>
  <c r="AK143" i="12" s="1"/>
  <c r="R143" i="12"/>
  <c r="S143" i="12"/>
  <c r="AM143" i="12" s="1"/>
  <c r="T143" i="12"/>
  <c r="AN143" i="12" s="1"/>
  <c r="U143" i="12"/>
  <c r="X143" i="12"/>
  <c r="AH143" i="12" s="1"/>
  <c r="Y143" i="12"/>
  <c r="AI143" i="12" s="1"/>
  <c r="Z143" i="12"/>
  <c r="AA143" i="12"/>
  <c r="AB143" i="12"/>
  <c r="AC143" i="12"/>
  <c r="AD143" i="12"/>
  <c r="AE143" i="12"/>
  <c r="AJ143" i="12"/>
  <c r="AL143" i="12"/>
  <c r="AO143" i="12"/>
  <c r="A144" i="12"/>
  <c r="C144" i="12"/>
  <c r="D144" i="12"/>
  <c r="E144" i="12"/>
  <c r="F144" i="12"/>
  <c r="G144" i="12"/>
  <c r="H144" i="12"/>
  <c r="K144" i="12" s="1"/>
  <c r="I144" i="12"/>
  <c r="J144" i="12"/>
  <c r="N144" i="12"/>
  <c r="AH144" i="12" s="1"/>
  <c r="O144" i="12"/>
  <c r="P144" i="12"/>
  <c r="AJ144" i="12" s="1"/>
  <c r="Q144" i="12"/>
  <c r="AK144" i="12" s="1"/>
  <c r="R144" i="12"/>
  <c r="S144" i="12"/>
  <c r="AM144" i="12" s="1"/>
  <c r="T144" i="12"/>
  <c r="U144" i="12"/>
  <c r="X144" i="12"/>
  <c r="Y144" i="12"/>
  <c r="Z144" i="12"/>
  <c r="AA144" i="12"/>
  <c r="AB144" i="12"/>
  <c r="AC144" i="12"/>
  <c r="AD144" i="12"/>
  <c r="AN144" i="12" s="1"/>
  <c r="AE144" i="12"/>
  <c r="AO144" i="12" s="1"/>
  <c r="AI144" i="12"/>
  <c r="AL144" i="12"/>
  <c r="A145" i="12"/>
  <c r="C145" i="12"/>
  <c r="D145" i="12"/>
  <c r="E145" i="12"/>
  <c r="F145" i="12"/>
  <c r="G145" i="12"/>
  <c r="H145" i="12"/>
  <c r="I145" i="12"/>
  <c r="J145" i="12"/>
  <c r="K145" i="12"/>
  <c r="N145" i="12"/>
  <c r="AH145" i="12" s="1"/>
  <c r="O145" i="12"/>
  <c r="P145" i="12"/>
  <c r="AJ145" i="12" s="1"/>
  <c r="Q145" i="12"/>
  <c r="R145" i="12"/>
  <c r="S145" i="12"/>
  <c r="T145" i="12"/>
  <c r="U145" i="12"/>
  <c r="X145" i="12"/>
  <c r="Y145" i="12"/>
  <c r="Z145" i="12"/>
  <c r="AA145" i="12"/>
  <c r="AK145" i="12" s="1"/>
  <c r="AB145" i="12"/>
  <c r="AL145" i="12" s="1"/>
  <c r="AC145" i="12"/>
  <c r="AM145" i="12" s="1"/>
  <c r="AD145" i="12"/>
  <c r="AN145" i="12" s="1"/>
  <c r="AE145" i="12"/>
  <c r="AO145" i="12" s="1"/>
  <c r="AI145" i="12"/>
  <c r="A146" i="12"/>
  <c r="C146" i="12"/>
  <c r="D146" i="12"/>
  <c r="E146" i="12"/>
  <c r="F146" i="12"/>
  <c r="G146" i="12"/>
  <c r="H146" i="12"/>
  <c r="I146" i="12"/>
  <c r="J146" i="12"/>
  <c r="K146" i="12"/>
  <c r="N146" i="12"/>
  <c r="O146" i="12"/>
  <c r="P146" i="12"/>
  <c r="Q146" i="12"/>
  <c r="R146" i="12"/>
  <c r="S146" i="12"/>
  <c r="T146" i="12"/>
  <c r="U146" i="12"/>
  <c r="X146" i="12"/>
  <c r="AH146" i="12" s="1"/>
  <c r="Y146" i="12"/>
  <c r="AI146" i="12" s="1"/>
  <c r="Z146" i="12"/>
  <c r="AJ146" i="12" s="1"/>
  <c r="AA146" i="12"/>
  <c r="AK146" i="12" s="1"/>
  <c r="AB146" i="12"/>
  <c r="AL146" i="12" s="1"/>
  <c r="AC146" i="12"/>
  <c r="AM146" i="12" s="1"/>
  <c r="AD146" i="12"/>
  <c r="AN146" i="12" s="1"/>
  <c r="AE146" i="12"/>
  <c r="AO146" i="12" s="1"/>
  <c r="A147" i="12"/>
  <c r="C147" i="12"/>
  <c r="K147" i="12" s="1"/>
  <c r="D147" i="12"/>
  <c r="E147" i="12"/>
  <c r="F147" i="12"/>
  <c r="G147" i="12"/>
  <c r="H147" i="12"/>
  <c r="I147" i="12"/>
  <c r="J147" i="12"/>
  <c r="N147" i="12"/>
  <c r="O147" i="12"/>
  <c r="P147" i="12"/>
  <c r="Q147" i="12"/>
  <c r="R147" i="12"/>
  <c r="S147" i="12"/>
  <c r="T147" i="12"/>
  <c r="U147" i="12"/>
  <c r="AO147" i="12" s="1"/>
  <c r="X147" i="12"/>
  <c r="AH147" i="12" s="1"/>
  <c r="Y147" i="12"/>
  <c r="AI147" i="12" s="1"/>
  <c r="Z147" i="12"/>
  <c r="AJ147" i="12" s="1"/>
  <c r="AA147" i="12"/>
  <c r="AK147" i="12" s="1"/>
  <c r="AB147" i="12"/>
  <c r="AL147" i="12" s="1"/>
  <c r="AC147" i="12"/>
  <c r="AM147" i="12" s="1"/>
  <c r="AD147" i="12"/>
  <c r="AE147" i="12"/>
  <c r="AN147" i="12"/>
  <c r="A148" i="12"/>
  <c r="C148" i="12"/>
  <c r="K148" i="12" s="1"/>
  <c r="D148" i="12"/>
  <c r="E148" i="12"/>
  <c r="F148" i="12"/>
  <c r="G148" i="12"/>
  <c r="H148" i="12"/>
  <c r="I148" i="12"/>
  <c r="J148" i="12"/>
  <c r="N148" i="12"/>
  <c r="O148" i="12"/>
  <c r="P148" i="12"/>
  <c r="Q148" i="12"/>
  <c r="R148" i="12"/>
  <c r="AL148" i="12" s="1"/>
  <c r="S148" i="12"/>
  <c r="T148" i="12"/>
  <c r="AN148" i="12" s="1"/>
  <c r="U148" i="12"/>
  <c r="AO148" i="12" s="1"/>
  <c r="X148" i="12"/>
  <c r="AH148" i="12" s="1"/>
  <c r="Y148" i="12"/>
  <c r="AI148" i="12" s="1"/>
  <c r="Z148" i="12"/>
  <c r="AJ148" i="12" s="1"/>
  <c r="AA148" i="12"/>
  <c r="AB148" i="12"/>
  <c r="AC148" i="12"/>
  <c r="AD148" i="12"/>
  <c r="AE148" i="12"/>
  <c r="AK148" i="12"/>
  <c r="AM148" i="12"/>
  <c r="A149" i="12"/>
  <c r="C149" i="12"/>
  <c r="K149" i="12" s="1"/>
  <c r="D149" i="12"/>
  <c r="E149" i="12"/>
  <c r="F149" i="12"/>
  <c r="G149" i="12"/>
  <c r="H149" i="12"/>
  <c r="I149" i="12"/>
  <c r="J149" i="12"/>
  <c r="N149" i="12"/>
  <c r="O149" i="12"/>
  <c r="AI149" i="12" s="1"/>
  <c r="P149" i="12"/>
  <c r="Q149" i="12"/>
  <c r="AK149" i="12" s="1"/>
  <c r="R149" i="12"/>
  <c r="AL149" i="12" s="1"/>
  <c r="S149" i="12"/>
  <c r="T149" i="12"/>
  <c r="AN149" i="12" s="1"/>
  <c r="U149" i="12"/>
  <c r="X149" i="12"/>
  <c r="Y149" i="12"/>
  <c r="Z149" i="12"/>
  <c r="AA149" i="12"/>
  <c r="AB149" i="12"/>
  <c r="AC149" i="12"/>
  <c r="AD149" i="12"/>
  <c r="AE149" i="12"/>
  <c r="AO149" i="12" s="1"/>
  <c r="AH149" i="12"/>
  <c r="AJ149" i="12"/>
  <c r="AM149" i="12"/>
  <c r="A150" i="12"/>
  <c r="C150" i="12"/>
  <c r="D150" i="12"/>
  <c r="E150" i="12"/>
  <c r="F150" i="12"/>
  <c r="K150" i="12" s="1"/>
  <c r="G150" i="12"/>
  <c r="H150" i="12"/>
  <c r="I150" i="12"/>
  <c r="J150" i="12"/>
  <c r="N150" i="12"/>
  <c r="AH150" i="12" s="1"/>
  <c r="O150" i="12"/>
  <c r="AI150" i="12" s="1"/>
  <c r="P150" i="12"/>
  <c r="Q150" i="12"/>
  <c r="AK150" i="12" s="1"/>
  <c r="R150" i="12"/>
  <c r="S150" i="12"/>
  <c r="T150" i="12"/>
  <c r="U150" i="12"/>
  <c r="X150" i="12"/>
  <c r="Y150" i="12"/>
  <c r="Z150" i="12"/>
  <c r="AA150" i="12"/>
  <c r="AB150" i="12"/>
  <c r="AL150" i="12" s="1"/>
  <c r="AC150" i="12"/>
  <c r="AM150" i="12" s="1"/>
  <c r="AD150" i="12"/>
  <c r="AN150" i="12" s="1"/>
  <c r="AE150" i="12"/>
  <c r="AO150" i="12" s="1"/>
  <c r="AJ150" i="12"/>
  <c r="A151" i="12"/>
  <c r="C151" i="12"/>
  <c r="D151" i="12"/>
  <c r="E151" i="12"/>
  <c r="F151" i="12"/>
  <c r="G151" i="12"/>
  <c r="H151" i="12"/>
  <c r="I151" i="12"/>
  <c r="K151" i="12" s="1"/>
  <c r="J151" i="12"/>
  <c r="N151" i="12"/>
  <c r="AH151" i="12" s="1"/>
  <c r="O151" i="12"/>
  <c r="P151" i="12"/>
  <c r="Q151" i="12"/>
  <c r="R151" i="12"/>
  <c r="S151" i="12"/>
  <c r="T151" i="12"/>
  <c r="U151" i="12"/>
  <c r="X151" i="12"/>
  <c r="Y151" i="12"/>
  <c r="AI151" i="12" s="1"/>
  <c r="Z151" i="12"/>
  <c r="AJ151" i="12" s="1"/>
  <c r="AA151" i="12"/>
  <c r="AK151" i="12" s="1"/>
  <c r="AB151" i="12"/>
  <c r="AL151" i="12" s="1"/>
  <c r="AC151" i="12"/>
  <c r="AM151" i="12" s="1"/>
  <c r="AD151" i="12"/>
  <c r="AN151" i="12" s="1"/>
  <c r="AE151" i="12"/>
  <c r="AO151" i="12" s="1"/>
  <c r="A152" i="12"/>
  <c r="C152" i="12"/>
  <c r="K152" i="12" s="1"/>
  <c r="D152" i="12"/>
  <c r="E152" i="12"/>
  <c r="F152" i="12"/>
  <c r="G152" i="12"/>
  <c r="H152" i="12"/>
  <c r="I152" i="12"/>
  <c r="J152" i="12"/>
  <c r="N152" i="12"/>
  <c r="O152" i="12"/>
  <c r="P152" i="12"/>
  <c r="Q152" i="12"/>
  <c r="R152" i="12"/>
  <c r="S152" i="12"/>
  <c r="T152" i="12"/>
  <c r="U152" i="12"/>
  <c r="X152" i="12"/>
  <c r="AH152" i="12" s="1"/>
  <c r="Y152" i="12"/>
  <c r="AI152" i="12" s="1"/>
  <c r="Z152" i="12"/>
  <c r="AJ152" i="12" s="1"/>
  <c r="AA152" i="12"/>
  <c r="AK152" i="12" s="1"/>
  <c r="AB152" i="12"/>
  <c r="AL152" i="12" s="1"/>
  <c r="AC152" i="12"/>
  <c r="AM152" i="12" s="1"/>
  <c r="AD152" i="12"/>
  <c r="AN152" i="12" s="1"/>
  <c r="AE152" i="12"/>
  <c r="AO152" i="12"/>
  <c r="A153" i="12"/>
  <c r="C153" i="12"/>
  <c r="K153" i="12" s="1"/>
  <c r="D153" i="12"/>
  <c r="E153" i="12"/>
  <c r="F153" i="12"/>
  <c r="G153" i="12"/>
  <c r="H153" i="12"/>
  <c r="I153" i="12"/>
  <c r="J153" i="12"/>
  <c r="N153" i="12"/>
  <c r="O153" i="12"/>
  <c r="P153" i="12"/>
  <c r="Q153" i="12"/>
  <c r="R153" i="12"/>
  <c r="S153" i="12"/>
  <c r="AM153" i="12" s="1"/>
  <c r="T153" i="12"/>
  <c r="U153" i="12"/>
  <c r="AO153" i="12" s="1"/>
  <c r="X153" i="12"/>
  <c r="AH153" i="12" s="1"/>
  <c r="Y153" i="12"/>
  <c r="AI153" i="12" s="1"/>
  <c r="Z153" i="12"/>
  <c r="AJ153" i="12" s="1"/>
  <c r="AA153" i="12"/>
  <c r="AK153" i="12" s="1"/>
  <c r="AB153" i="12"/>
  <c r="AC153" i="12"/>
  <c r="AD153" i="12"/>
  <c r="AE153" i="12"/>
  <c r="AL153" i="12"/>
  <c r="AN153" i="12"/>
  <c r="A154" i="12"/>
  <c r="C154" i="12"/>
  <c r="K154" i="12" s="1"/>
  <c r="D154" i="12"/>
  <c r="E154" i="12"/>
  <c r="F154" i="12"/>
  <c r="G154" i="12"/>
  <c r="H154" i="12"/>
  <c r="I154" i="12"/>
  <c r="J154" i="12"/>
  <c r="N154" i="12"/>
  <c r="O154" i="12"/>
  <c r="P154" i="12"/>
  <c r="AJ154" i="12" s="1"/>
  <c r="Q154" i="12"/>
  <c r="R154" i="12"/>
  <c r="AL154" i="12" s="1"/>
  <c r="S154" i="12"/>
  <c r="AM154" i="12" s="1"/>
  <c r="T154" i="12"/>
  <c r="U154" i="12"/>
  <c r="AO154" i="12" s="1"/>
  <c r="X154" i="12"/>
  <c r="AH154" i="12" s="1"/>
  <c r="Y154" i="12"/>
  <c r="Z154" i="12"/>
  <c r="AA154" i="12"/>
  <c r="AB154" i="12"/>
  <c r="AC154" i="12"/>
  <c r="AD154" i="12"/>
  <c r="AE154" i="12"/>
  <c r="AI154" i="12"/>
  <c r="AK154" i="12"/>
  <c r="AN154" i="12"/>
  <c r="A155" i="12"/>
  <c r="C155" i="12"/>
  <c r="D155" i="12"/>
  <c r="E155" i="12"/>
  <c r="F155" i="12"/>
  <c r="G155" i="12"/>
  <c r="H155" i="12"/>
  <c r="I155" i="12"/>
  <c r="J155" i="12"/>
  <c r="K155" i="12"/>
  <c r="N155" i="12"/>
  <c r="O155" i="12"/>
  <c r="AI155" i="12" s="1"/>
  <c r="P155" i="12"/>
  <c r="AJ155" i="12" s="1"/>
  <c r="Q155" i="12"/>
  <c r="R155" i="12"/>
  <c r="AL155" i="12" s="1"/>
  <c r="S155" i="12"/>
  <c r="T155" i="12"/>
  <c r="U155" i="12"/>
  <c r="X155" i="12"/>
  <c r="Y155" i="12"/>
  <c r="Z155" i="12"/>
  <c r="AA155" i="12"/>
  <c r="AB155" i="12"/>
  <c r="AC155" i="12"/>
  <c r="AM155" i="12" s="1"/>
  <c r="AD155" i="12"/>
  <c r="AN155" i="12" s="1"/>
  <c r="AE155" i="12"/>
  <c r="AO155" i="12" s="1"/>
  <c r="AH155" i="12"/>
  <c r="AK155" i="12"/>
  <c r="A156" i="12"/>
  <c r="C156" i="12"/>
  <c r="D156" i="12"/>
  <c r="E156" i="12"/>
  <c r="F156" i="12"/>
  <c r="G156" i="12"/>
  <c r="H156" i="12"/>
  <c r="I156" i="12"/>
  <c r="J156" i="12"/>
  <c r="K156" i="12"/>
  <c r="N156" i="12"/>
  <c r="O156" i="12"/>
  <c r="AI156" i="12" s="1"/>
  <c r="P156" i="12"/>
  <c r="Q156" i="12"/>
  <c r="R156" i="12"/>
  <c r="S156" i="12"/>
  <c r="T156" i="12"/>
  <c r="U156" i="12"/>
  <c r="X156" i="12"/>
  <c r="Y156" i="12"/>
  <c r="Z156" i="12"/>
  <c r="AJ156" i="12" s="1"/>
  <c r="AA156" i="12"/>
  <c r="AK156" i="12" s="1"/>
  <c r="AB156" i="12"/>
  <c r="AL156" i="12" s="1"/>
  <c r="AC156" i="12"/>
  <c r="AM156" i="12" s="1"/>
  <c r="AD156" i="12"/>
  <c r="AN156" i="12" s="1"/>
  <c r="AE156" i="12"/>
  <c r="AO156" i="12" s="1"/>
  <c r="AH156" i="12"/>
  <c r="A157" i="12"/>
  <c r="C157" i="12"/>
  <c r="D157" i="12"/>
  <c r="E157" i="12"/>
  <c r="F157" i="12"/>
  <c r="G157" i="12"/>
  <c r="K157" i="12" s="1"/>
  <c r="H157" i="12"/>
  <c r="I157" i="12"/>
  <c r="J157" i="12"/>
  <c r="N157" i="12"/>
  <c r="O157" i="12"/>
  <c r="P157" i="12"/>
  <c r="Q157" i="12"/>
  <c r="R157" i="12"/>
  <c r="S157" i="12"/>
  <c r="T157" i="12"/>
  <c r="U157" i="12"/>
  <c r="X157" i="12"/>
  <c r="AH157" i="12" s="1"/>
  <c r="Y157" i="12"/>
  <c r="AI157" i="12" s="1"/>
  <c r="Z157" i="12"/>
  <c r="AJ157" i="12" s="1"/>
  <c r="AA157" i="12"/>
  <c r="AK157" i="12" s="1"/>
  <c r="AB157" i="12"/>
  <c r="AL157" i="12" s="1"/>
  <c r="AC157" i="12"/>
  <c r="AM157" i="12" s="1"/>
  <c r="AD157" i="12"/>
  <c r="AN157" i="12" s="1"/>
  <c r="AE157" i="12"/>
  <c r="AO157" i="12" s="1"/>
  <c r="A158" i="12"/>
  <c r="C158" i="12"/>
  <c r="K158" i="12" s="1"/>
  <c r="D158" i="12"/>
  <c r="E158" i="12"/>
  <c r="F158" i="12"/>
  <c r="G158" i="12"/>
  <c r="H158" i="12"/>
  <c r="I158" i="12"/>
  <c r="J158" i="12"/>
  <c r="N158" i="12"/>
  <c r="O158" i="12"/>
  <c r="P158" i="12"/>
  <c r="Q158" i="12"/>
  <c r="R158" i="12"/>
  <c r="S158" i="12"/>
  <c r="T158" i="12"/>
  <c r="U158" i="12"/>
  <c r="X158" i="12"/>
  <c r="Y158" i="12"/>
  <c r="Z158" i="12"/>
  <c r="AA158" i="12"/>
  <c r="AB158" i="12"/>
  <c r="AC158" i="12"/>
  <c r="AD158" i="12"/>
  <c r="AE158" i="12"/>
  <c r="A159" i="12"/>
  <c r="C159" i="12"/>
  <c r="D159" i="12"/>
  <c r="E159" i="12"/>
  <c r="F159" i="12"/>
  <c r="G159" i="12"/>
  <c r="H159" i="12"/>
  <c r="I159" i="12"/>
  <c r="K159" i="12" s="1"/>
  <c r="J159" i="12"/>
  <c r="N159" i="12"/>
  <c r="O159" i="12"/>
  <c r="P159" i="12"/>
  <c r="Q159" i="12"/>
  <c r="R159" i="12"/>
  <c r="S159" i="12"/>
  <c r="T159" i="12"/>
  <c r="U159" i="12"/>
  <c r="X159" i="12"/>
  <c r="Y159" i="12"/>
  <c r="Z159" i="12"/>
  <c r="AA159" i="12"/>
  <c r="AB159" i="12"/>
  <c r="AC159" i="12"/>
  <c r="AD159" i="12"/>
  <c r="AE159" i="12"/>
  <c r="A160" i="12"/>
  <c r="C160" i="12"/>
  <c r="D160" i="12"/>
  <c r="E160" i="12"/>
  <c r="F160" i="12"/>
  <c r="G160" i="12"/>
  <c r="H160" i="12"/>
  <c r="K160" i="12" s="1"/>
  <c r="I160" i="12"/>
  <c r="J160" i="12"/>
  <c r="N160" i="12"/>
  <c r="O160" i="12"/>
  <c r="P160" i="12"/>
  <c r="Q160" i="12"/>
  <c r="R160" i="12"/>
  <c r="S160" i="12"/>
  <c r="T160" i="12"/>
  <c r="U160" i="12"/>
  <c r="X160" i="12"/>
  <c r="Y160" i="12"/>
  <c r="Z160" i="12"/>
  <c r="AA160" i="12"/>
  <c r="AB160" i="12"/>
  <c r="AC160" i="12"/>
  <c r="AD160" i="12"/>
  <c r="AE160" i="12"/>
  <c r="A161" i="12"/>
  <c r="C161" i="12"/>
  <c r="K161" i="12" s="1"/>
  <c r="D161" i="12"/>
  <c r="E161" i="12"/>
  <c r="F161" i="12"/>
  <c r="G161" i="12"/>
  <c r="H161" i="12"/>
  <c r="I161" i="12"/>
  <c r="J161" i="12"/>
  <c r="N161" i="12"/>
  <c r="O161" i="12"/>
  <c r="P161" i="12"/>
  <c r="Q161" i="12"/>
  <c r="R161" i="12"/>
  <c r="S161" i="12"/>
  <c r="T161" i="12"/>
  <c r="U161" i="12"/>
  <c r="X161" i="12"/>
  <c r="Y161" i="12"/>
  <c r="Z161" i="12"/>
  <c r="AA161" i="12"/>
  <c r="AB161" i="12"/>
  <c r="AC161" i="12"/>
  <c r="AD161" i="12"/>
  <c r="AE161" i="12"/>
  <c r="A162" i="12"/>
  <c r="C162" i="12"/>
  <c r="D162" i="12"/>
  <c r="E162" i="12"/>
  <c r="F162" i="12"/>
  <c r="G162" i="12"/>
  <c r="H162" i="12"/>
  <c r="I162" i="12"/>
  <c r="J162" i="12"/>
  <c r="K162" i="12"/>
  <c r="N162" i="12"/>
  <c r="O162" i="12"/>
  <c r="P162" i="12"/>
  <c r="Q162" i="12"/>
  <c r="R162" i="12"/>
  <c r="S162" i="12"/>
  <c r="T162" i="12"/>
  <c r="U162" i="12"/>
  <c r="X162" i="12"/>
  <c r="Y162" i="12"/>
  <c r="Z162" i="12"/>
  <c r="AA162" i="12"/>
  <c r="AB162" i="12"/>
  <c r="AC162" i="12"/>
  <c r="AD162" i="12"/>
  <c r="AE162" i="12"/>
  <c r="A163" i="12"/>
  <c r="C163" i="12"/>
  <c r="D163" i="12"/>
  <c r="E163" i="12"/>
  <c r="F163" i="12"/>
  <c r="G163" i="12"/>
  <c r="H163" i="12"/>
  <c r="I163" i="12"/>
  <c r="J163" i="12"/>
  <c r="K163" i="12"/>
  <c r="N163" i="12"/>
  <c r="O163" i="12"/>
  <c r="P163" i="12"/>
  <c r="Q163" i="12"/>
  <c r="R163" i="12"/>
  <c r="S163" i="12"/>
  <c r="T163" i="12"/>
  <c r="U163" i="12"/>
  <c r="X163" i="12"/>
  <c r="Y163" i="12"/>
  <c r="Z163" i="12"/>
  <c r="AA163" i="12"/>
  <c r="AB163" i="12"/>
  <c r="AC163" i="12"/>
  <c r="AD163" i="12"/>
  <c r="AE163" i="12"/>
  <c r="A164" i="12"/>
  <c r="A165" i="12"/>
  <c r="C42" i="11"/>
  <c r="B32" i="11"/>
  <c r="C32" i="11"/>
  <c r="B33" i="11"/>
  <c r="B34" i="11"/>
  <c r="B35" i="11"/>
  <c r="B37" i="11"/>
  <c r="B42" i="11"/>
  <c r="B43" i="11"/>
  <c r="B44" i="11"/>
  <c r="B45" i="11"/>
  <c r="B46" i="11"/>
  <c r="B47" i="11"/>
  <c r="A2" i="17"/>
  <c r="C15" i="11" s="1"/>
  <c r="B2" i="17"/>
  <c r="A3" i="17"/>
  <c r="B3" i="17"/>
  <c r="A4" i="17"/>
  <c r="B4" i="17"/>
  <c r="A5" i="17"/>
  <c r="B5" i="17"/>
  <c r="A6" i="17"/>
  <c r="B6" i="17"/>
  <c r="A7" i="17"/>
  <c r="B7" i="17"/>
  <c r="A8" i="17"/>
  <c r="B8" i="17"/>
  <c r="A9" i="17"/>
  <c r="B9" i="17"/>
  <c r="A10" i="17"/>
  <c r="B10" i="17"/>
  <c r="A11" i="17"/>
  <c r="B11" i="17"/>
  <c r="A12" i="17"/>
  <c r="B12" i="17"/>
  <c r="A13" i="17"/>
  <c r="B13" i="17"/>
  <c r="A14" i="17"/>
  <c r="B14" i="17"/>
  <c r="A15" i="17"/>
  <c r="B15" i="17"/>
  <c r="A16" i="17"/>
  <c r="B16" i="17"/>
  <c r="A17" i="17"/>
  <c r="B17" i="17"/>
  <c r="A18" i="17"/>
  <c r="B18" i="17"/>
  <c r="A19" i="17"/>
  <c r="B19" i="17"/>
  <c r="A20" i="17"/>
  <c r="B20" i="17"/>
  <c r="A21" i="17"/>
  <c r="B21" i="17"/>
  <c r="A22" i="17"/>
  <c r="B22" i="17"/>
  <c r="A23" i="17"/>
  <c r="B23" i="17"/>
  <c r="A24" i="17"/>
  <c r="B24" i="17"/>
  <c r="A25" i="17"/>
  <c r="B25" i="17"/>
  <c r="A26" i="17"/>
  <c r="B26" i="17"/>
  <c r="A27" i="17"/>
  <c r="B27" i="17"/>
  <c r="A28" i="17"/>
  <c r="B28" i="17"/>
  <c r="A29" i="17"/>
  <c r="B29" i="17"/>
  <c r="A30" i="17"/>
  <c r="B30" i="17"/>
  <c r="A31" i="17"/>
  <c r="B31" i="17"/>
  <c r="A32" i="17"/>
  <c r="B32" i="17"/>
  <c r="A33" i="17"/>
  <c r="B33" i="17"/>
  <c r="A34" i="17"/>
  <c r="B34" i="17"/>
  <c r="A35" i="17"/>
  <c r="B35" i="17"/>
  <c r="A36" i="17"/>
  <c r="B36" i="17"/>
  <c r="A37" i="17"/>
  <c r="B37" i="17"/>
  <c r="A38" i="17"/>
  <c r="B38" i="17"/>
  <c r="A39" i="17"/>
  <c r="B39" i="17"/>
  <c r="A40" i="17"/>
  <c r="B40" i="17"/>
  <c r="A41" i="17"/>
  <c r="B41" i="17"/>
  <c r="A42" i="17"/>
  <c r="B42" i="17"/>
  <c r="A43" i="17"/>
  <c r="B43" i="17"/>
  <c r="A44" i="17"/>
  <c r="B44" i="17"/>
  <c r="A45" i="17"/>
  <c r="B45" i="17"/>
  <c r="A46" i="17"/>
  <c r="B46" i="17"/>
  <c r="A47" i="17"/>
  <c r="B47" i="17"/>
  <c r="A48" i="17"/>
  <c r="B48" i="17"/>
  <c r="A49" i="17"/>
  <c r="B49" i="17"/>
  <c r="A50" i="17"/>
  <c r="B50" i="17"/>
  <c r="A51" i="17"/>
  <c r="B51" i="17"/>
  <c r="A52" i="17"/>
  <c r="B52" i="17"/>
  <c r="A53" i="17"/>
  <c r="B53" i="17"/>
  <c r="A54" i="17"/>
  <c r="B54" i="17"/>
  <c r="A55" i="17"/>
  <c r="B55" i="17"/>
  <c r="A56" i="17"/>
  <c r="B56" i="17"/>
  <c r="A57" i="17"/>
  <c r="B57" i="17"/>
  <c r="A58" i="17"/>
  <c r="B58" i="17"/>
  <c r="A59" i="17"/>
  <c r="B59" i="17"/>
  <c r="A60" i="17"/>
  <c r="B60" i="17"/>
  <c r="A61" i="17"/>
  <c r="B61" i="17"/>
  <c r="A62" i="17"/>
  <c r="B62" i="17"/>
  <c r="A63" i="17"/>
  <c r="B63" i="17"/>
  <c r="A64" i="17"/>
  <c r="B64" i="17"/>
  <c r="A65" i="17"/>
  <c r="B65" i="17"/>
  <c r="A66" i="17"/>
  <c r="B66" i="17"/>
  <c r="A67" i="17"/>
  <c r="B67" i="17"/>
  <c r="A68" i="17"/>
  <c r="B68" i="17"/>
  <c r="A69" i="17"/>
  <c r="B69" i="17"/>
  <c r="A70" i="17"/>
  <c r="B70" i="17"/>
  <c r="A71" i="17"/>
  <c r="B71" i="17"/>
  <c r="A72" i="17"/>
  <c r="B72" i="17"/>
  <c r="A73" i="17"/>
  <c r="B73" i="17"/>
  <c r="A74" i="17"/>
  <c r="B74" i="17"/>
  <c r="A75" i="17"/>
  <c r="B75" i="17"/>
  <c r="A76" i="17"/>
  <c r="B76" i="17"/>
  <c r="A77" i="17"/>
  <c r="B77" i="17"/>
  <c r="A78" i="17"/>
  <c r="B78" i="17"/>
  <c r="A79" i="17"/>
  <c r="B79" i="17"/>
  <c r="A80" i="17"/>
  <c r="B80" i="17"/>
  <c r="A81" i="17"/>
  <c r="B81" i="17"/>
  <c r="A82" i="17"/>
  <c r="B82" i="17"/>
  <c r="A83" i="17"/>
  <c r="B83" i="17"/>
  <c r="A84" i="17"/>
  <c r="B84" i="17"/>
  <c r="A85" i="17"/>
  <c r="B85" i="17"/>
  <c r="A86" i="17"/>
  <c r="B86" i="17"/>
  <c r="A87" i="17"/>
  <c r="B87" i="17"/>
  <c r="A88" i="17"/>
  <c r="B88" i="17"/>
  <c r="A89" i="17"/>
  <c r="B89" i="17"/>
  <c r="A90" i="17"/>
  <c r="B90" i="17"/>
  <c r="A91" i="17"/>
  <c r="B91" i="17"/>
  <c r="A92" i="17"/>
  <c r="B92" i="17"/>
  <c r="A93" i="17"/>
  <c r="B93" i="17"/>
  <c r="A94" i="17"/>
  <c r="B94" i="17"/>
  <c r="A95" i="17"/>
  <c r="B95" i="17"/>
  <c r="A96" i="17"/>
  <c r="B96" i="17"/>
  <c r="A97" i="17"/>
  <c r="B97" i="17"/>
  <c r="A98" i="17"/>
  <c r="B98" i="17"/>
  <c r="A99" i="17"/>
  <c r="B99" i="17"/>
  <c r="A100" i="17"/>
  <c r="B100" i="17"/>
  <c r="A101" i="17"/>
  <c r="B101" i="17"/>
  <c r="A102" i="17"/>
  <c r="B102" i="17"/>
  <c r="A103" i="17"/>
  <c r="B103" i="17"/>
  <c r="A104" i="17"/>
  <c r="B104" i="17"/>
  <c r="A105" i="17"/>
  <c r="B105" i="17"/>
  <c r="A106" i="17"/>
  <c r="B106" i="17"/>
  <c r="A107" i="17"/>
  <c r="B107" i="17"/>
  <c r="A108" i="17"/>
  <c r="B108" i="17"/>
  <c r="A109" i="17"/>
  <c r="B109" i="17"/>
  <c r="A110" i="17"/>
  <c r="B110" i="17"/>
  <c r="A111" i="17"/>
  <c r="B111" i="17"/>
  <c r="A112" i="17"/>
  <c r="B112" i="17"/>
  <c r="A113" i="17"/>
  <c r="B113" i="17"/>
  <c r="A114" i="17"/>
  <c r="B114" i="17"/>
  <c r="A115" i="17"/>
  <c r="B115" i="17"/>
  <c r="A116" i="17"/>
  <c r="B116" i="17"/>
  <c r="A117" i="17"/>
  <c r="B117" i="17"/>
  <c r="A118" i="17"/>
  <c r="B118" i="17"/>
  <c r="A119" i="17"/>
  <c r="B119" i="17"/>
  <c r="A120" i="17"/>
  <c r="B120" i="17"/>
  <c r="A121" i="17"/>
  <c r="B121" i="17"/>
  <c r="A122" i="17"/>
  <c r="B122" i="17"/>
  <c r="A123" i="17"/>
  <c r="B123" i="17"/>
  <c r="A124" i="17"/>
  <c r="B124" i="17"/>
  <c r="A125" i="17"/>
  <c r="B125" i="17"/>
  <c r="A126" i="17"/>
  <c r="B126" i="17"/>
  <c r="A127" i="17"/>
  <c r="B127" i="17"/>
  <c r="A128" i="17"/>
  <c r="B128" i="17"/>
  <c r="A129" i="17"/>
  <c r="B129" i="17"/>
  <c r="A130" i="17"/>
  <c r="B130" i="17"/>
  <c r="A131" i="17"/>
  <c r="B131" i="17"/>
  <c r="A132" i="17"/>
  <c r="B132" i="17"/>
  <c r="A133" i="17"/>
  <c r="B133" i="17"/>
  <c r="A134" i="17"/>
  <c r="B134" i="17"/>
  <c r="A135" i="17"/>
  <c r="B135" i="17"/>
  <c r="A136" i="17"/>
  <c r="B136" i="17"/>
  <c r="A137" i="17"/>
  <c r="B137" i="17"/>
  <c r="A138" i="17"/>
  <c r="B138" i="17"/>
  <c r="A139" i="17"/>
  <c r="B139" i="17"/>
  <c r="A140" i="17"/>
  <c r="B140" i="17"/>
  <c r="A141" i="17"/>
  <c r="B141" i="17"/>
  <c r="A142" i="17"/>
  <c r="B142" i="17"/>
  <c r="A143" i="17"/>
  <c r="B143" i="17"/>
  <c r="A144" i="17"/>
  <c r="B144" i="17"/>
  <c r="A145" i="17"/>
  <c r="B145" i="17"/>
  <c r="A146" i="17"/>
  <c r="B146" i="17"/>
  <c r="A147" i="17"/>
  <c r="B147" i="17"/>
  <c r="A148" i="17"/>
  <c r="B148" i="17"/>
  <c r="A149" i="17"/>
  <c r="B149" i="17"/>
  <c r="A150" i="17"/>
  <c r="B150" i="17"/>
  <c r="A151" i="17"/>
  <c r="B151" i="17"/>
  <c r="A152" i="17"/>
  <c r="B152" i="17"/>
  <c r="A153" i="17"/>
  <c r="B153" i="17"/>
  <c r="A154" i="17"/>
  <c r="B154" i="17"/>
  <c r="A155" i="17"/>
  <c r="B155" i="17"/>
  <c r="A156" i="17"/>
  <c r="B156" i="17"/>
  <c r="A157" i="17"/>
  <c r="B157" i="17"/>
  <c r="A158" i="17"/>
  <c r="B158" i="17"/>
  <c r="A159" i="17"/>
  <c r="B159" i="17"/>
  <c r="A160" i="17"/>
  <c r="B160" i="17"/>
  <c r="A161" i="17"/>
  <c r="B161" i="17"/>
  <c r="A162" i="17"/>
  <c r="B162" i="17"/>
  <c r="A163" i="17"/>
  <c r="B163" i="17"/>
  <c r="A2" i="19"/>
  <c r="A3" i="19"/>
  <c r="C13" i="11" s="1"/>
  <c r="C41" i="11" s="1"/>
  <c r="A4" i="19"/>
  <c r="A5" i="19"/>
  <c r="A6" i="19"/>
  <c r="A7" i="19"/>
  <c r="A8" i="19"/>
  <c r="A9" i="19"/>
  <c r="A10" i="19"/>
  <c r="A11" i="19"/>
  <c r="A12" i="19"/>
  <c r="A13" i="19"/>
  <c r="A14" i="19"/>
  <c r="A15" i="19"/>
  <c r="A16" i="19"/>
  <c r="A17" i="19"/>
  <c r="A18" i="19"/>
  <c r="A19" i="19"/>
  <c r="A20" i="19"/>
  <c r="A21" i="19"/>
  <c r="A22" i="19"/>
  <c r="A23" i="19"/>
  <c r="A24" i="19"/>
  <c r="A25" i="19"/>
  <c r="A26" i="19"/>
  <c r="A27" i="19"/>
  <c r="A28" i="19"/>
  <c r="A29" i="19"/>
  <c r="A30" i="19"/>
  <c r="A31" i="19"/>
  <c r="A32" i="19"/>
  <c r="A33" i="19"/>
  <c r="A34" i="19"/>
  <c r="A35" i="19"/>
  <c r="A36" i="19"/>
  <c r="A37" i="19"/>
  <c r="A38" i="19"/>
  <c r="A39" i="19"/>
  <c r="A40" i="19"/>
  <c r="A41" i="19"/>
  <c r="A42" i="19"/>
  <c r="A43" i="19"/>
  <c r="A44" i="19"/>
  <c r="A45" i="19"/>
  <c r="A46" i="19"/>
  <c r="A47" i="19"/>
  <c r="A48" i="19"/>
  <c r="A49" i="19"/>
  <c r="A50" i="19"/>
  <c r="A51" i="19"/>
  <c r="A52" i="19"/>
  <c r="A53" i="19"/>
  <c r="A54" i="19"/>
  <c r="A55" i="19"/>
  <c r="A56" i="19"/>
  <c r="A57" i="19"/>
  <c r="A58" i="19"/>
  <c r="A59" i="19"/>
  <c r="A60" i="19"/>
  <c r="A61" i="19"/>
  <c r="A62" i="19"/>
  <c r="A63" i="19"/>
  <c r="A64" i="19"/>
  <c r="A65" i="19"/>
  <c r="A66" i="19"/>
  <c r="A67" i="19"/>
  <c r="A68" i="19"/>
  <c r="A69" i="19"/>
  <c r="A70" i="19"/>
  <c r="A71" i="19"/>
  <c r="A72" i="19"/>
  <c r="A73" i="19"/>
  <c r="A74" i="19"/>
  <c r="A75" i="19"/>
  <c r="A76" i="19"/>
  <c r="A77" i="19"/>
  <c r="A78" i="19"/>
  <c r="A79" i="19"/>
  <c r="A80" i="19"/>
  <c r="A81" i="19"/>
  <c r="A82" i="19"/>
  <c r="A83" i="19"/>
  <c r="A84" i="19"/>
  <c r="A85" i="19"/>
  <c r="A86" i="19"/>
  <c r="A87" i="19"/>
  <c r="A88" i="19"/>
  <c r="A89" i="19"/>
  <c r="A90" i="19"/>
  <c r="A91" i="19"/>
  <c r="A92" i="19"/>
  <c r="A93" i="19"/>
  <c r="A94" i="19"/>
  <c r="A95" i="19"/>
  <c r="A96" i="19"/>
  <c r="A97" i="19"/>
  <c r="A98" i="19"/>
  <c r="A99" i="19"/>
  <c r="A100" i="19"/>
  <c r="A101" i="19"/>
  <c r="A102" i="19"/>
  <c r="A103" i="19"/>
  <c r="A104" i="19"/>
  <c r="A105" i="19"/>
  <c r="A106" i="19"/>
  <c r="A107" i="19"/>
  <c r="A108" i="19"/>
  <c r="A109" i="19"/>
  <c r="A110" i="19"/>
  <c r="A111" i="19"/>
  <c r="A112" i="19"/>
  <c r="A113" i="19"/>
  <c r="A114" i="19"/>
  <c r="A115" i="19"/>
  <c r="A116" i="19"/>
  <c r="A117" i="19"/>
  <c r="A118" i="19"/>
  <c r="A119" i="19"/>
  <c r="A120" i="19"/>
  <c r="A121" i="19"/>
  <c r="A122" i="19"/>
  <c r="B122" i="19"/>
  <c r="A123" i="19"/>
  <c r="B123" i="19"/>
  <c r="A124" i="19"/>
  <c r="B124" i="19"/>
  <c r="A125" i="19"/>
  <c r="B125" i="19"/>
  <c r="A126" i="19"/>
  <c r="B126" i="19"/>
  <c r="A127" i="19"/>
  <c r="B127" i="19"/>
  <c r="A128" i="19"/>
  <c r="B128" i="19"/>
  <c r="A129" i="19"/>
  <c r="B129" i="19"/>
  <c r="A130" i="19"/>
  <c r="B130" i="19"/>
  <c r="A131" i="19"/>
  <c r="B131" i="19"/>
  <c r="A132" i="19"/>
  <c r="B132" i="19"/>
  <c r="A133" i="19"/>
  <c r="B133" i="19"/>
  <c r="A134" i="19"/>
  <c r="B134" i="19"/>
  <c r="A135" i="19"/>
  <c r="B135" i="19"/>
  <c r="A136" i="19"/>
  <c r="B136" i="19"/>
  <c r="A137" i="19"/>
  <c r="B137" i="19"/>
  <c r="A138" i="19"/>
  <c r="B138" i="19"/>
  <c r="A139" i="19"/>
  <c r="B139" i="19"/>
  <c r="A140" i="19"/>
  <c r="B140" i="19"/>
  <c r="A141" i="19"/>
  <c r="B141" i="19"/>
  <c r="A142" i="19"/>
  <c r="B142" i="19"/>
  <c r="A143" i="19"/>
  <c r="B143" i="19"/>
  <c r="A144" i="19"/>
  <c r="B144" i="19"/>
  <c r="A145" i="19"/>
  <c r="B145" i="19"/>
  <c r="A146" i="19"/>
  <c r="B146" i="19"/>
  <c r="A147" i="19"/>
  <c r="B147" i="19"/>
  <c r="A148" i="19"/>
  <c r="B148" i="19"/>
  <c r="A149" i="19"/>
  <c r="B149" i="19"/>
  <c r="A150" i="19"/>
  <c r="B150" i="19"/>
  <c r="A151" i="19"/>
  <c r="B151" i="19"/>
  <c r="A152" i="19"/>
  <c r="B152" i="19"/>
  <c r="A153" i="19"/>
  <c r="B153" i="19"/>
  <c r="A154" i="19"/>
  <c r="B154" i="19"/>
  <c r="A155" i="19"/>
  <c r="B155" i="19"/>
  <c r="A156" i="19"/>
  <c r="B156" i="19"/>
  <c r="A157" i="19"/>
  <c r="B157" i="19"/>
  <c r="A158" i="19"/>
  <c r="B158" i="19"/>
  <c r="A159" i="19"/>
  <c r="B159" i="19"/>
  <c r="A160" i="19"/>
  <c r="B160" i="19"/>
  <c r="A161" i="19"/>
  <c r="B161" i="19"/>
  <c r="A162" i="19"/>
  <c r="B162" i="19"/>
  <c r="A163" i="19"/>
  <c r="B163" i="19"/>
  <c r="A164" i="19"/>
  <c r="B164" i="19"/>
  <c r="A2" i="16"/>
  <c r="C12" i="11" s="1"/>
  <c r="C40" i="11" s="1"/>
  <c r="A3" i="16"/>
  <c r="A4" i="16"/>
  <c r="A5" i="16"/>
  <c r="A6" i="16"/>
  <c r="A7" i="16"/>
  <c r="A8" i="16"/>
  <c r="A9" i="16"/>
  <c r="A10" i="16"/>
  <c r="A11" i="16"/>
  <c r="A12" i="16"/>
  <c r="A13" i="16"/>
  <c r="A14" i="16"/>
  <c r="A15" i="16"/>
  <c r="A16" i="16"/>
  <c r="A17" i="16"/>
  <c r="A18" i="16"/>
  <c r="A19" i="16"/>
  <c r="A20" i="16"/>
  <c r="A21" i="16"/>
  <c r="A22" i="16"/>
  <c r="A23" i="16"/>
  <c r="A24" i="16"/>
  <c r="A25" i="16"/>
  <c r="A26" i="16"/>
  <c r="A27" i="16"/>
  <c r="A28" i="16"/>
  <c r="A29" i="16"/>
  <c r="A30" i="16"/>
  <c r="A31" i="16"/>
  <c r="A32" i="16"/>
  <c r="A33" i="16"/>
  <c r="A34" i="16"/>
  <c r="A35" i="16"/>
  <c r="A36" i="16"/>
  <c r="A37" i="16"/>
  <c r="A38" i="16"/>
  <c r="A39" i="16"/>
  <c r="A40" i="16"/>
  <c r="A41" i="16"/>
  <c r="A42" i="16"/>
  <c r="A43" i="16"/>
  <c r="A44" i="16"/>
  <c r="A45" i="16"/>
  <c r="A46" i="16"/>
  <c r="A47" i="16"/>
  <c r="A48" i="16"/>
  <c r="A49" i="16"/>
  <c r="A50" i="16"/>
  <c r="A51" i="16"/>
  <c r="A52" i="16"/>
  <c r="A53" i="16"/>
  <c r="A54" i="16"/>
  <c r="A55" i="16"/>
  <c r="A56" i="16"/>
  <c r="A57" i="16"/>
  <c r="A58" i="16"/>
  <c r="A59" i="16"/>
  <c r="A60" i="16"/>
  <c r="A61" i="16"/>
  <c r="A62" i="16"/>
  <c r="B62" i="16"/>
  <c r="A63" i="16"/>
  <c r="B63" i="16"/>
  <c r="A64" i="16"/>
  <c r="B64" i="16"/>
  <c r="A65" i="16"/>
  <c r="B65" i="16"/>
  <c r="A66" i="16"/>
  <c r="B66" i="16"/>
  <c r="A67" i="16"/>
  <c r="B67" i="16"/>
  <c r="A68" i="16"/>
  <c r="B68" i="16"/>
  <c r="A69" i="16"/>
  <c r="B69" i="16"/>
  <c r="A70" i="16"/>
  <c r="B70" i="16"/>
  <c r="A71" i="16"/>
  <c r="B71" i="16"/>
  <c r="A72" i="16"/>
  <c r="B72" i="16"/>
  <c r="A73" i="16"/>
  <c r="B73" i="16"/>
  <c r="A74" i="16"/>
  <c r="B74" i="16"/>
  <c r="A75" i="16"/>
  <c r="B75" i="16"/>
  <c r="A76" i="16"/>
  <c r="B76" i="16"/>
  <c r="A77" i="16"/>
  <c r="B77" i="16"/>
  <c r="A78" i="16"/>
  <c r="B78" i="16"/>
  <c r="A79" i="16"/>
  <c r="B79" i="16"/>
  <c r="A80" i="16"/>
  <c r="B80" i="16"/>
  <c r="A81" i="16"/>
  <c r="B81" i="16"/>
  <c r="A82" i="16"/>
  <c r="B82" i="16"/>
  <c r="A83" i="16"/>
  <c r="B83" i="16"/>
  <c r="A84" i="16"/>
  <c r="B84" i="16"/>
  <c r="A85" i="16"/>
  <c r="B85" i="16"/>
  <c r="A86" i="16"/>
  <c r="B86" i="16"/>
  <c r="A87" i="16"/>
  <c r="B87" i="16"/>
  <c r="A88" i="16"/>
  <c r="B88" i="16"/>
  <c r="A89" i="16"/>
  <c r="B89" i="16"/>
  <c r="A90" i="16"/>
  <c r="B90" i="16"/>
  <c r="A91" i="16"/>
  <c r="B91" i="16"/>
  <c r="A92" i="16"/>
  <c r="B92" i="16"/>
  <c r="A93" i="16"/>
  <c r="B93" i="16"/>
  <c r="A94" i="16"/>
  <c r="B94" i="16"/>
  <c r="A95" i="16"/>
  <c r="B95" i="16"/>
  <c r="A96" i="16"/>
  <c r="B96" i="16"/>
  <c r="A97" i="16"/>
  <c r="B97" i="16"/>
  <c r="A98" i="16"/>
  <c r="B98" i="16"/>
  <c r="A99" i="16"/>
  <c r="B99" i="16"/>
  <c r="A100" i="16"/>
  <c r="B100" i="16"/>
  <c r="A101" i="16"/>
  <c r="B101" i="16"/>
  <c r="A102" i="16"/>
  <c r="B102" i="16"/>
  <c r="A103" i="16"/>
  <c r="B103" i="16"/>
  <c r="A104" i="16"/>
  <c r="B104" i="16"/>
  <c r="A105" i="16"/>
  <c r="B105" i="16"/>
  <c r="A106" i="16"/>
  <c r="B106" i="16"/>
  <c r="A107" i="16"/>
  <c r="B107" i="16"/>
  <c r="A108" i="16"/>
  <c r="B108" i="16"/>
  <c r="A109" i="16"/>
  <c r="B109" i="16"/>
  <c r="A110" i="16"/>
  <c r="B110" i="16"/>
  <c r="A111" i="16"/>
  <c r="B111" i="16"/>
  <c r="A112" i="16"/>
  <c r="B112" i="16"/>
  <c r="A113" i="16"/>
  <c r="B113" i="16"/>
  <c r="A114" i="16"/>
  <c r="B114" i="16"/>
  <c r="A115" i="16"/>
  <c r="B115" i="16"/>
  <c r="A116" i="16"/>
  <c r="B116" i="16"/>
  <c r="A117" i="16"/>
  <c r="B117" i="16"/>
  <c r="A118" i="16"/>
  <c r="B118" i="16"/>
  <c r="A119" i="16"/>
  <c r="B119" i="16"/>
  <c r="A120" i="16"/>
  <c r="B120" i="16"/>
  <c r="A121" i="16"/>
  <c r="B121" i="16"/>
  <c r="A122" i="16"/>
  <c r="B122" i="16"/>
  <c r="A123" i="16"/>
  <c r="B123" i="16"/>
  <c r="A124" i="16"/>
  <c r="B124" i="16"/>
  <c r="A125" i="16"/>
  <c r="B125" i="16"/>
  <c r="A126" i="16"/>
  <c r="B126" i="16"/>
  <c r="A127" i="16"/>
  <c r="B127" i="16"/>
  <c r="A128" i="16"/>
  <c r="B128" i="16"/>
  <c r="A129" i="16"/>
  <c r="B129" i="16"/>
  <c r="A130" i="16"/>
  <c r="B130" i="16"/>
  <c r="A131" i="16"/>
  <c r="B131" i="16"/>
  <c r="A132" i="16"/>
  <c r="B132" i="16"/>
  <c r="A133" i="16"/>
  <c r="B133" i="16"/>
  <c r="A134" i="16"/>
  <c r="B134" i="16"/>
  <c r="A135" i="16"/>
  <c r="B135" i="16"/>
  <c r="A136" i="16"/>
  <c r="B136" i="16"/>
  <c r="A137" i="16"/>
  <c r="B137" i="16"/>
  <c r="A138" i="16"/>
  <c r="B138" i="16"/>
  <c r="A139" i="16"/>
  <c r="B139" i="16"/>
  <c r="A140" i="16"/>
  <c r="B140" i="16"/>
  <c r="A141" i="16"/>
  <c r="B141" i="16"/>
  <c r="A142" i="16"/>
  <c r="B142" i="16"/>
  <c r="A143" i="16"/>
  <c r="B143" i="16"/>
  <c r="A144" i="16"/>
  <c r="B144" i="16"/>
  <c r="A145" i="16"/>
  <c r="B145" i="16"/>
  <c r="A146" i="16"/>
  <c r="B146" i="16"/>
  <c r="A147" i="16"/>
  <c r="B147" i="16"/>
  <c r="A148" i="16"/>
  <c r="B148" i="16"/>
  <c r="A149" i="16"/>
  <c r="B149" i="16"/>
  <c r="A150" i="16"/>
  <c r="B150" i="16"/>
  <c r="A151" i="16"/>
  <c r="B151" i="16"/>
  <c r="A152" i="16"/>
  <c r="B152" i="16"/>
  <c r="A153" i="16"/>
  <c r="B153" i="16"/>
  <c r="A154" i="16"/>
  <c r="B154" i="16"/>
  <c r="A155" i="16"/>
  <c r="B155" i="16"/>
  <c r="A156" i="16"/>
  <c r="B156" i="16"/>
  <c r="A157" i="16"/>
  <c r="B157" i="16"/>
  <c r="A158" i="16"/>
  <c r="B158" i="16"/>
  <c r="A159" i="16"/>
  <c r="B159" i="16"/>
  <c r="A160" i="16"/>
  <c r="B160" i="16"/>
  <c r="A161" i="16"/>
  <c r="B161" i="16"/>
  <c r="A162" i="16"/>
  <c r="B162" i="16"/>
  <c r="A163" i="16"/>
  <c r="B163" i="16"/>
  <c r="A164" i="16"/>
  <c r="B164" i="16"/>
  <c r="A5" i="10"/>
  <c r="C11" i="11" s="1"/>
  <c r="C39" i="11" s="1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B41" i="10"/>
  <c r="A42" i="10"/>
  <c r="B42" i="10"/>
  <c r="A43" i="10"/>
  <c r="B43" i="10"/>
  <c r="A44" i="10"/>
  <c r="B44" i="10"/>
  <c r="A45" i="10"/>
  <c r="B45" i="10"/>
  <c r="A46" i="10"/>
  <c r="B46" i="10"/>
  <c r="A47" i="10"/>
  <c r="B47" i="10"/>
  <c r="A48" i="10"/>
  <c r="B48" i="10"/>
  <c r="A49" i="10"/>
  <c r="B49" i="10"/>
  <c r="A50" i="10"/>
  <c r="B50" i="10"/>
  <c r="A51" i="10"/>
  <c r="B51" i="10"/>
  <c r="A52" i="10"/>
  <c r="B52" i="10"/>
  <c r="A53" i="10"/>
  <c r="B53" i="10"/>
  <c r="A54" i="10"/>
  <c r="B54" i="10"/>
  <c r="A55" i="10"/>
  <c r="B55" i="10"/>
  <c r="A56" i="10"/>
  <c r="B56" i="10"/>
  <c r="A57" i="10"/>
  <c r="B57" i="10"/>
  <c r="A58" i="10"/>
  <c r="B58" i="10"/>
  <c r="A59" i="10"/>
  <c r="B59" i="10"/>
  <c r="A60" i="10"/>
  <c r="B60" i="10"/>
  <c r="A61" i="10"/>
  <c r="B61" i="10"/>
  <c r="A62" i="10"/>
  <c r="B62" i="10"/>
  <c r="A63" i="10"/>
  <c r="B63" i="10"/>
  <c r="A64" i="10"/>
  <c r="B64" i="10"/>
  <c r="A65" i="10"/>
  <c r="B65" i="10"/>
  <c r="A66" i="10"/>
  <c r="B66" i="10"/>
  <c r="A67" i="10"/>
  <c r="B67" i="10"/>
  <c r="A68" i="10"/>
  <c r="B68" i="10"/>
  <c r="A69" i="10"/>
  <c r="B69" i="10"/>
  <c r="A70" i="10"/>
  <c r="B70" i="10"/>
  <c r="A71" i="10"/>
  <c r="B71" i="10"/>
  <c r="A72" i="10"/>
  <c r="B72" i="10"/>
  <c r="A73" i="10"/>
  <c r="B73" i="10"/>
  <c r="A74" i="10"/>
  <c r="B74" i="10"/>
  <c r="A75" i="10"/>
  <c r="B75" i="10"/>
  <c r="A76" i="10"/>
  <c r="B76" i="10"/>
  <c r="A77" i="10"/>
  <c r="B77" i="10"/>
  <c r="A78" i="10"/>
  <c r="B78" i="10"/>
  <c r="A79" i="10"/>
  <c r="B79" i="10"/>
  <c r="A80" i="10"/>
  <c r="B80" i="10"/>
  <c r="A81" i="10"/>
  <c r="B81" i="10"/>
  <c r="A82" i="10"/>
  <c r="B82" i="10"/>
  <c r="A83" i="10"/>
  <c r="B83" i="10"/>
  <c r="A84" i="10"/>
  <c r="B84" i="10"/>
  <c r="A85" i="10"/>
  <c r="B85" i="10"/>
  <c r="A86" i="10"/>
  <c r="B86" i="10"/>
  <c r="A87" i="10"/>
  <c r="B87" i="10"/>
  <c r="A88" i="10"/>
  <c r="B88" i="10"/>
  <c r="A89" i="10"/>
  <c r="B89" i="10"/>
  <c r="A90" i="10"/>
  <c r="B90" i="10"/>
  <c r="A91" i="10"/>
  <c r="B91" i="10"/>
  <c r="A92" i="10"/>
  <c r="B92" i="10"/>
  <c r="A93" i="10"/>
  <c r="B93" i="10"/>
  <c r="A94" i="10"/>
  <c r="B94" i="10"/>
  <c r="A95" i="10"/>
  <c r="B95" i="10"/>
  <c r="A96" i="10"/>
  <c r="B96" i="10"/>
  <c r="A97" i="10"/>
  <c r="B97" i="10"/>
  <c r="A98" i="10"/>
  <c r="B98" i="10"/>
  <c r="A99" i="10"/>
  <c r="B99" i="10"/>
  <c r="A100" i="10"/>
  <c r="B100" i="10"/>
  <c r="A101" i="10"/>
  <c r="B101" i="10"/>
  <c r="A102" i="10"/>
  <c r="B102" i="10"/>
  <c r="A103" i="10"/>
  <c r="B103" i="10"/>
  <c r="A104" i="10"/>
  <c r="B104" i="10"/>
  <c r="A105" i="10"/>
  <c r="B105" i="10"/>
  <c r="A106" i="10"/>
  <c r="B106" i="10"/>
  <c r="A107" i="10"/>
  <c r="B107" i="10"/>
  <c r="A108" i="10"/>
  <c r="B108" i="10"/>
  <c r="A109" i="10"/>
  <c r="B109" i="10"/>
  <c r="A110" i="10"/>
  <c r="B110" i="10"/>
  <c r="A111" i="10"/>
  <c r="B111" i="10"/>
  <c r="A112" i="10"/>
  <c r="B112" i="10"/>
  <c r="A113" i="10"/>
  <c r="B113" i="10"/>
  <c r="A114" i="10"/>
  <c r="B114" i="10"/>
  <c r="A115" i="10"/>
  <c r="B115" i="10"/>
  <c r="A116" i="10"/>
  <c r="B116" i="10"/>
  <c r="A117" i="10"/>
  <c r="B117" i="10"/>
  <c r="A118" i="10"/>
  <c r="B118" i="10"/>
  <c r="A119" i="10"/>
  <c r="B119" i="10"/>
  <c r="A120" i="10"/>
  <c r="B120" i="10"/>
  <c r="A121" i="10"/>
  <c r="B121" i="10"/>
  <c r="A122" i="10"/>
  <c r="B122" i="10"/>
  <c r="A123" i="10"/>
  <c r="B123" i="10"/>
  <c r="A124" i="10"/>
  <c r="B124" i="10"/>
  <c r="A125" i="10"/>
  <c r="B125" i="10"/>
  <c r="A126" i="10"/>
  <c r="B126" i="10"/>
  <c r="A127" i="10"/>
  <c r="B127" i="10"/>
  <c r="A128" i="10"/>
  <c r="B128" i="10"/>
  <c r="A129" i="10"/>
  <c r="B129" i="10"/>
  <c r="A130" i="10"/>
  <c r="B130" i="10"/>
  <c r="A131" i="10"/>
  <c r="B131" i="10"/>
  <c r="A132" i="10"/>
  <c r="B132" i="10"/>
  <c r="A133" i="10"/>
  <c r="B133" i="10"/>
  <c r="A134" i="10"/>
  <c r="B134" i="10"/>
  <c r="A135" i="10"/>
  <c r="B135" i="10"/>
  <c r="A136" i="10"/>
  <c r="B136" i="10"/>
  <c r="A137" i="10"/>
  <c r="B137" i="10"/>
  <c r="A138" i="10"/>
  <c r="B138" i="10"/>
  <c r="A139" i="10"/>
  <c r="B139" i="10"/>
  <c r="A140" i="10"/>
  <c r="B140" i="10"/>
  <c r="A141" i="10"/>
  <c r="B141" i="10"/>
  <c r="A142" i="10"/>
  <c r="B142" i="10"/>
  <c r="A143" i="10"/>
  <c r="B143" i="10"/>
  <c r="A144" i="10"/>
  <c r="B144" i="10"/>
  <c r="A145" i="10"/>
  <c r="B145" i="10"/>
  <c r="A146" i="10"/>
  <c r="B146" i="10"/>
  <c r="A147" i="10"/>
  <c r="B147" i="10"/>
  <c r="A148" i="10"/>
  <c r="B148" i="10"/>
  <c r="A149" i="10"/>
  <c r="B149" i="10"/>
  <c r="A150" i="10"/>
  <c r="B150" i="10"/>
  <c r="A151" i="10"/>
  <c r="B151" i="10"/>
  <c r="A152" i="10"/>
  <c r="B152" i="10"/>
  <c r="A153" i="10"/>
  <c r="B153" i="10"/>
  <c r="A154" i="10"/>
  <c r="B154" i="10"/>
  <c r="A155" i="10"/>
  <c r="B155" i="10"/>
  <c r="A156" i="10"/>
  <c r="B156" i="10"/>
  <c r="A157" i="10"/>
  <c r="B157" i="10"/>
  <c r="A158" i="10"/>
  <c r="B158" i="10"/>
  <c r="A159" i="10"/>
  <c r="B159" i="10"/>
  <c r="A160" i="10"/>
  <c r="B160" i="10"/>
  <c r="A161" i="10"/>
  <c r="B161" i="10"/>
  <c r="A162" i="10"/>
  <c r="B162" i="10"/>
  <c r="A163" i="10"/>
  <c r="B163" i="10"/>
  <c r="A164" i="10"/>
  <c r="B164" i="10"/>
  <c r="A165" i="10"/>
  <c r="B165" i="10"/>
  <c r="A166" i="10"/>
  <c r="B166" i="10"/>
  <c r="A167" i="10"/>
  <c r="B167" i="10"/>
  <c r="A5" i="9"/>
  <c r="C10" i="11" s="1"/>
  <c r="C38" i="11" s="1"/>
  <c r="A6" i="9"/>
  <c r="A7" i="9"/>
  <c r="A8" i="9"/>
  <c r="A9" i="9"/>
  <c r="A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29" i="9"/>
  <c r="B29" i="9"/>
  <c r="A30" i="9"/>
  <c r="B30" i="9"/>
  <c r="A31" i="9"/>
  <c r="B31" i="9"/>
  <c r="A32" i="9"/>
  <c r="B32" i="9"/>
  <c r="A33" i="9"/>
  <c r="B33" i="9"/>
  <c r="A34" i="9"/>
  <c r="B34" i="9"/>
  <c r="A35" i="9"/>
  <c r="B35" i="9"/>
  <c r="A36" i="9"/>
  <c r="B36" i="9"/>
  <c r="A37" i="9"/>
  <c r="B37" i="9"/>
  <c r="A38" i="9"/>
  <c r="B38" i="9"/>
  <c r="A39" i="9"/>
  <c r="B39" i="9"/>
  <c r="A40" i="9"/>
  <c r="B40" i="9"/>
  <c r="A41" i="9"/>
  <c r="B41" i="9"/>
  <c r="A42" i="9"/>
  <c r="B42" i="9"/>
  <c r="A43" i="9"/>
  <c r="B43" i="9"/>
  <c r="A44" i="9"/>
  <c r="B44" i="9"/>
  <c r="A45" i="9"/>
  <c r="B45" i="9"/>
  <c r="A46" i="9"/>
  <c r="B46" i="9"/>
  <c r="A47" i="9"/>
  <c r="B47" i="9"/>
  <c r="A48" i="9"/>
  <c r="B48" i="9"/>
  <c r="A49" i="9"/>
  <c r="B49" i="9"/>
  <c r="A50" i="9"/>
  <c r="B50" i="9"/>
  <c r="A51" i="9"/>
  <c r="B51" i="9"/>
  <c r="A52" i="9"/>
  <c r="B52" i="9"/>
  <c r="A53" i="9"/>
  <c r="B53" i="9"/>
  <c r="A54" i="9"/>
  <c r="B54" i="9"/>
  <c r="A55" i="9"/>
  <c r="B55" i="9"/>
  <c r="A56" i="9"/>
  <c r="B56" i="9"/>
  <c r="A57" i="9"/>
  <c r="B57" i="9"/>
  <c r="A58" i="9"/>
  <c r="B58" i="9"/>
  <c r="A59" i="9"/>
  <c r="B59" i="9"/>
  <c r="A60" i="9"/>
  <c r="B60" i="9"/>
  <c r="A61" i="9"/>
  <c r="B61" i="9"/>
  <c r="A62" i="9"/>
  <c r="B62" i="9"/>
  <c r="A63" i="9"/>
  <c r="B63" i="9"/>
  <c r="A64" i="9"/>
  <c r="B64" i="9"/>
  <c r="A65" i="9"/>
  <c r="B65" i="9"/>
  <c r="A66" i="9"/>
  <c r="B66" i="9"/>
  <c r="A67" i="9"/>
  <c r="B67" i="9"/>
  <c r="A68" i="9"/>
  <c r="B68" i="9"/>
  <c r="A69" i="9"/>
  <c r="B69" i="9"/>
  <c r="A70" i="9"/>
  <c r="B70" i="9"/>
  <c r="A71" i="9"/>
  <c r="B71" i="9"/>
  <c r="A72" i="9"/>
  <c r="B72" i="9"/>
  <c r="A73" i="9"/>
  <c r="B73" i="9"/>
  <c r="A74" i="9"/>
  <c r="B74" i="9"/>
  <c r="A75" i="9"/>
  <c r="B75" i="9"/>
  <c r="A76" i="9"/>
  <c r="B76" i="9"/>
  <c r="A77" i="9"/>
  <c r="B77" i="9"/>
  <c r="A78" i="9"/>
  <c r="B78" i="9"/>
  <c r="A79" i="9"/>
  <c r="B79" i="9"/>
  <c r="A80" i="9"/>
  <c r="B80" i="9"/>
  <c r="A81" i="9"/>
  <c r="B81" i="9"/>
  <c r="A82" i="9"/>
  <c r="B82" i="9"/>
  <c r="A83" i="9"/>
  <c r="B83" i="9"/>
  <c r="A84" i="9"/>
  <c r="B84" i="9"/>
  <c r="A85" i="9"/>
  <c r="B85" i="9"/>
  <c r="A86" i="9"/>
  <c r="B86" i="9"/>
  <c r="A87" i="9"/>
  <c r="B87" i="9"/>
  <c r="A88" i="9"/>
  <c r="B88" i="9"/>
  <c r="A89" i="9"/>
  <c r="B89" i="9"/>
  <c r="A90" i="9"/>
  <c r="B90" i="9"/>
  <c r="A91" i="9"/>
  <c r="B91" i="9"/>
  <c r="A92" i="9"/>
  <c r="B92" i="9"/>
  <c r="A93" i="9"/>
  <c r="B93" i="9"/>
  <c r="A94" i="9"/>
  <c r="B94" i="9"/>
  <c r="A95" i="9"/>
  <c r="B95" i="9"/>
  <c r="A96" i="9"/>
  <c r="B96" i="9"/>
  <c r="A97" i="9"/>
  <c r="B97" i="9"/>
  <c r="A98" i="9"/>
  <c r="B98" i="9"/>
  <c r="A99" i="9"/>
  <c r="B99" i="9"/>
  <c r="A100" i="9"/>
  <c r="B100" i="9"/>
  <c r="A101" i="9"/>
  <c r="B101" i="9"/>
  <c r="A102" i="9"/>
  <c r="B102" i="9"/>
  <c r="A103" i="9"/>
  <c r="B103" i="9"/>
  <c r="A104" i="9"/>
  <c r="B104" i="9"/>
  <c r="A105" i="9"/>
  <c r="B105" i="9"/>
  <c r="A106" i="9"/>
  <c r="B106" i="9"/>
  <c r="A107" i="9"/>
  <c r="B107" i="9"/>
  <c r="A108" i="9"/>
  <c r="B108" i="9"/>
  <c r="A109" i="9"/>
  <c r="B109" i="9"/>
  <c r="A110" i="9"/>
  <c r="B110" i="9"/>
  <c r="A111" i="9"/>
  <c r="B111" i="9"/>
  <c r="A112" i="9"/>
  <c r="B112" i="9"/>
  <c r="A113" i="9"/>
  <c r="B113" i="9"/>
  <c r="A114" i="9"/>
  <c r="B114" i="9"/>
  <c r="A115" i="9"/>
  <c r="B115" i="9"/>
  <c r="A116" i="9"/>
  <c r="B116" i="9"/>
  <c r="A117" i="9"/>
  <c r="B117" i="9"/>
  <c r="A118" i="9"/>
  <c r="B118" i="9"/>
  <c r="A119" i="9"/>
  <c r="B119" i="9"/>
  <c r="A120" i="9"/>
  <c r="B120" i="9"/>
  <c r="A121" i="9"/>
  <c r="B121" i="9"/>
  <c r="A122" i="9"/>
  <c r="B122" i="9"/>
  <c r="A123" i="9"/>
  <c r="B123" i="9"/>
  <c r="A124" i="9"/>
  <c r="B124" i="9"/>
  <c r="A125" i="9"/>
  <c r="B125" i="9"/>
  <c r="A126" i="9"/>
  <c r="B126" i="9"/>
  <c r="A127" i="9"/>
  <c r="B127" i="9"/>
  <c r="A128" i="9"/>
  <c r="B128" i="9"/>
  <c r="A129" i="9"/>
  <c r="B129" i="9"/>
  <c r="A130" i="9"/>
  <c r="B130" i="9"/>
  <c r="A131" i="9"/>
  <c r="B131" i="9"/>
  <c r="A132" i="9"/>
  <c r="B132" i="9"/>
  <c r="A133" i="9"/>
  <c r="B133" i="9"/>
  <c r="A134" i="9"/>
  <c r="B134" i="9"/>
  <c r="A135" i="9"/>
  <c r="B135" i="9"/>
  <c r="A136" i="9"/>
  <c r="B136" i="9"/>
  <c r="A137" i="9"/>
  <c r="B137" i="9"/>
  <c r="A138" i="9"/>
  <c r="B138" i="9"/>
  <c r="A139" i="9"/>
  <c r="B139" i="9"/>
  <c r="A140" i="9"/>
  <c r="B140" i="9"/>
  <c r="A141" i="9"/>
  <c r="B141" i="9"/>
  <c r="A142" i="9"/>
  <c r="B142" i="9"/>
  <c r="A143" i="9"/>
  <c r="B143" i="9"/>
  <c r="A144" i="9"/>
  <c r="B144" i="9"/>
  <c r="A145" i="9"/>
  <c r="B145" i="9"/>
  <c r="A146" i="9"/>
  <c r="B146" i="9"/>
  <c r="A147" i="9"/>
  <c r="B147" i="9"/>
  <c r="A148" i="9"/>
  <c r="B148" i="9"/>
  <c r="A149" i="9"/>
  <c r="B149" i="9"/>
  <c r="A150" i="9"/>
  <c r="B150" i="9"/>
  <c r="A151" i="9"/>
  <c r="B151" i="9"/>
  <c r="A152" i="9"/>
  <c r="B152" i="9"/>
  <c r="A153" i="9"/>
  <c r="B153" i="9"/>
  <c r="A154" i="9"/>
  <c r="B154" i="9"/>
  <c r="A155" i="9"/>
  <c r="B155" i="9"/>
  <c r="A156" i="9"/>
  <c r="B156" i="9"/>
  <c r="A157" i="9"/>
  <c r="B157" i="9"/>
  <c r="A158" i="9"/>
  <c r="B158" i="9"/>
  <c r="A159" i="9"/>
  <c r="B159" i="9"/>
  <c r="A160" i="9"/>
  <c r="B160" i="9"/>
  <c r="A161" i="9"/>
  <c r="B161" i="9"/>
  <c r="A162" i="9"/>
  <c r="B162" i="9"/>
  <c r="A163" i="9"/>
  <c r="B163" i="9"/>
  <c r="A164" i="9"/>
  <c r="B164" i="9"/>
  <c r="A165" i="9"/>
  <c r="B165" i="9"/>
  <c r="A166" i="9"/>
  <c r="B166" i="9"/>
  <c r="A167" i="9"/>
  <c r="B167" i="9"/>
  <c r="A2" i="8"/>
  <c r="C9" i="11" s="1"/>
  <c r="C37" i="11" s="1"/>
  <c r="A3" i="8"/>
  <c r="A4" i="8"/>
  <c r="A5" i="8"/>
  <c r="A6" i="8"/>
  <c r="A7" i="8"/>
  <c r="A8" i="8"/>
  <c r="A9" i="8"/>
  <c r="A10" i="8"/>
  <c r="A11" i="8"/>
  <c r="A12" i="8"/>
  <c r="A13" i="8"/>
  <c r="A14" i="8"/>
  <c r="B14" i="8"/>
  <c r="A15" i="8"/>
  <c r="B15" i="8"/>
  <c r="A16" i="8"/>
  <c r="B16" i="8"/>
  <c r="A17" i="8"/>
  <c r="B17" i="8"/>
  <c r="A18" i="8"/>
  <c r="B18" i="8"/>
  <c r="A19" i="8"/>
  <c r="B19" i="8"/>
  <c r="A20" i="8"/>
  <c r="B20" i="8"/>
  <c r="A21" i="8"/>
  <c r="B21" i="8"/>
  <c r="A22" i="8"/>
  <c r="B22" i="8"/>
  <c r="A23" i="8"/>
  <c r="B23" i="8"/>
  <c r="A24" i="8"/>
  <c r="B24" i="8"/>
  <c r="A25" i="8"/>
  <c r="B25" i="8"/>
  <c r="A26" i="8"/>
  <c r="B26" i="8"/>
  <c r="A27" i="8"/>
  <c r="B27" i="8"/>
  <c r="A28" i="8"/>
  <c r="B28" i="8"/>
  <c r="A29" i="8"/>
  <c r="B29" i="8"/>
  <c r="A30" i="8"/>
  <c r="B30" i="8"/>
  <c r="A31" i="8"/>
  <c r="B31" i="8"/>
  <c r="A32" i="8"/>
  <c r="B32" i="8"/>
  <c r="A33" i="8"/>
  <c r="B33" i="8"/>
  <c r="A34" i="8"/>
  <c r="B34" i="8"/>
  <c r="A35" i="8"/>
  <c r="B35" i="8"/>
  <c r="A36" i="8"/>
  <c r="B36" i="8"/>
  <c r="A37" i="8"/>
  <c r="B37" i="8"/>
  <c r="A38" i="8"/>
  <c r="B38" i="8"/>
  <c r="A39" i="8"/>
  <c r="B39" i="8"/>
  <c r="A40" i="8"/>
  <c r="B40" i="8"/>
  <c r="A41" i="8"/>
  <c r="B41" i="8"/>
  <c r="A42" i="8"/>
  <c r="B42" i="8"/>
  <c r="A43" i="8"/>
  <c r="B43" i="8"/>
  <c r="A44" i="8"/>
  <c r="B44" i="8"/>
  <c r="A45" i="8"/>
  <c r="B45" i="8"/>
  <c r="A46" i="8"/>
  <c r="B46" i="8"/>
  <c r="A47" i="8"/>
  <c r="B47" i="8"/>
  <c r="A48" i="8"/>
  <c r="B48" i="8"/>
  <c r="A49" i="8"/>
  <c r="B49" i="8"/>
  <c r="A50" i="8"/>
  <c r="B50" i="8"/>
  <c r="A51" i="8"/>
  <c r="B51" i="8"/>
  <c r="A52" i="8"/>
  <c r="B52" i="8"/>
  <c r="A53" i="8"/>
  <c r="B53" i="8"/>
  <c r="A54" i="8"/>
  <c r="B54" i="8"/>
  <c r="A55" i="8"/>
  <c r="B55" i="8"/>
  <c r="A56" i="8"/>
  <c r="B56" i="8"/>
  <c r="A57" i="8"/>
  <c r="B57" i="8"/>
  <c r="A58" i="8"/>
  <c r="B58" i="8"/>
  <c r="A59" i="8"/>
  <c r="B59" i="8"/>
  <c r="A60" i="8"/>
  <c r="B60" i="8"/>
  <c r="A61" i="8"/>
  <c r="B61" i="8"/>
  <c r="A62" i="8"/>
  <c r="B62" i="8"/>
  <c r="A63" i="8"/>
  <c r="B63" i="8"/>
  <c r="A64" i="8"/>
  <c r="B64" i="8"/>
  <c r="A65" i="8"/>
  <c r="B65" i="8"/>
  <c r="A66" i="8"/>
  <c r="B66" i="8"/>
  <c r="A67" i="8"/>
  <c r="B67" i="8"/>
  <c r="A68" i="8"/>
  <c r="B68" i="8"/>
  <c r="A69" i="8"/>
  <c r="B69" i="8"/>
  <c r="A70" i="8"/>
  <c r="B70" i="8"/>
  <c r="A71" i="8"/>
  <c r="B71" i="8"/>
  <c r="A72" i="8"/>
  <c r="B72" i="8"/>
  <c r="A73" i="8"/>
  <c r="B73" i="8"/>
  <c r="A74" i="8"/>
  <c r="B74" i="8"/>
  <c r="A75" i="8"/>
  <c r="B75" i="8"/>
  <c r="A76" i="8"/>
  <c r="B76" i="8"/>
  <c r="A77" i="8"/>
  <c r="B77" i="8"/>
  <c r="A78" i="8"/>
  <c r="B78" i="8"/>
  <c r="A79" i="8"/>
  <c r="B79" i="8"/>
  <c r="A80" i="8"/>
  <c r="B80" i="8"/>
  <c r="A81" i="8"/>
  <c r="B81" i="8"/>
  <c r="A82" i="8"/>
  <c r="B82" i="8"/>
  <c r="A83" i="8"/>
  <c r="B83" i="8"/>
  <c r="A84" i="8"/>
  <c r="B84" i="8"/>
  <c r="A85" i="8"/>
  <c r="B85" i="8"/>
  <c r="A86" i="8"/>
  <c r="B86" i="8"/>
  <c r="A87" i="8"/>
  <c r="B87" i="8"/>
  <c r="A88" i="8"/>
  <c r="B88" i="8"/>
  <c r="A89" i="8"/>
  <c r="B89" i="8"/>
  <c r="A90" i="8"/>
  <c r="B90" i="8"/>
  <c r="A91" i="8"/>
  <c r="B91" i="8"/>
  <c r="A92" i="8"/>
  <c r="B92" i="8"/>
  <c r="A93" i="8"/>
  <c r="B93" i="8"/>
  <c r="A94" i="8"/>
  <c r="B94" i="8"/>
  <c r="A95" i="8"/>
  <c r="B95" i="8"/>
  <c r="A96" i="8"/>
  <c r="B96" i="8"/>
  <c r="A97" i="8"/>
  <c r="B97" i="8"/>
  <c r="A98" i="8"/>
  <c r="B98" i="8"/>
  <c r="A99" i="8"/>
  <c r="B99" i="8"/>
  <c r="A100" i="8"/>
  <c r="B100" i="8"/>
  <c r="A101" i="8"/>
  <c r="B101" i="8"/>
  <c r="A102" i="8"/>
  <c r="B102" i="8"/>
  <c r="A103" i="8"/>
  <c r="B103" i="8"/>
  <c r="A104" i="8"/>
  <c r="B104" i="8"/>
  <c r="A105" i="8"/>
  <c r="B105" i="8"/>
  <c r="A106" i="8"/>
  <c r="B106" i="8"/>
  <c r="A107" i="8"/>
  <c r="B107" i="8"/>
  <c r="A108" i="8"/>
  <c r="B108" i="8"/>
  <c r="A109" i="8"/>
  <c r="B109" i="8"/>
  <c r="A110" i="8"/>
  <c r="B110" i="8"/>
  <c r="A111" i="8"/>
  <c r="B111" i="8"/>
  <c r="A112" i="8"/>
  <c r="B112" i="8"/>
  <c r="A113" i="8"/>
  <c r="B113" i="8"/>
  <c r="A114" i="8"/>
  <c r="B114" i="8"/>
  <c r="A115" i="8"/>
  <c r="B115" i="8"/>
  <c r="A116" i="8"/>
  <c r="B116" i="8"/>
  <c r="A117" i="8"/>
  <c r="B117" i="8"/>
  <c r="A118" i="8"/>
  <c r="B118" i="8"/>
  <c r="A119" i="8"/>
  <c r="B119" i="8"/>
  <c r="A120" i="8"/>
  <c r="B120" i="8"/>
  <c r="A121" i="8"/>
  <c r="B121" i="8"/>
  <c r="A122" i="8"/>
  <c r="B122" i="8"/>
  <c r="A123" i="8"/>
  <c r="B123" i="8"/>
  <c r="A124" i="8"/>
  <c r="B124" i="8"/>
  <c r="A125" i="8"/>
  <c r="B125" i="8"/>
  <c r="A126" i="8"/>
  <c r="B126" i="8"/>
  <c r="A127" i="8"/>
  <c r="B127" i="8"/>
  <c r="A128" i="8"/>
  <c r="B128" i="8"/>
  <c r="A129" i="8"/>
  <c r="B129" i="8"/>
  <c r="A130" i="8"/>
  <c r="B130" i="8"/>
  <c r="A131" i="8"/>
  <c r="B131" i="8"/>
  <c r="A132" i="8"/>
  <c r="B132" i="8"/>
  <c r="A133" i="8"/>
  <c r="B133" i="8"/>
  <c r="A134" i="8"/>
  <c r="B134" i="8"/>
  <c r="A135" i="8"/>
  <c r="B135" i="8"/>
  <c r="A136" i="8"/>
  <c r="B136" i="8"/>
  <c r="A137" i="8"/>
  <c r="B137" i="8"/>
  <c r="A138" i="8"/>
  <c r="B138" i="8"/>
  <c r="A139" i="8"/>
  <c r="B139" i="8"/>
  <c r="A140" i="8"/>
  <c r="B140" i="8"/>
  <c r="A141" i="8"/>
  <c r="B141" i="8"/>
  <c r="A142" i="8"/>
  <c r="B142" i="8"/>
  <c r="A143" i="8"/>
  <c r="B143" i="8"/>
  <c r="A144" i="8"/>
  <c r="B144" i="8"/>
  <c r="A145" i="8"/>
  <c r="B145" i="8"/>
  <c r="A146" i="8"/>
  <c r="B146" i="8"/>
  <c r="A147" i="8"/>
  <c r="B147" i="8"/>
  <c r="A148" i="8"/>
  <c r="B148" i="8"/>
  <c r="A149" i="8"/>
  <c r="B149" i="8"/>
  <c r="A150" i="8"/>
  <c r="B150" i="8"/>
  <c r="A151" i="8"/>
  <c r="B151" i="8"/>
  <c r="A152" i="8"/>
  <c r="B152" i="8"/>
  <c r="A153" i="8"/>
  <c r="B153" i="8"/>
  <c r="A154" i="8"/>
  <c r="B154" i="8"/>
  <c r="A155" i="8"/>
  <c r="B155" i="8"/>
  <c r="A156" i="8"/>
  <c r="B156" i="8"/>
  <c r="A157" i="8"/>
  <c r="B157" i="8"/>
  <c r="A158" i="8"/>
  <c r="B158" i="8"/>
  <c r="A159" i="8"/>
  <c r="B159" i="8"/>
  <c r="A160" i="8"/>
  <c r="B160" i="8"/>
  <c r="A161" i="8"/>
  <c r="B161" i="8"/>
  <c r="A162" i="8"/>
  <c r="B162" i="8"/>
  <c r="A163" i="8"/>
  <c r="B163" i="8"/>
  <c r="A164" i="8"/>
  <c r="B164" i="8"/>
  <c r="A5" i="7"/>
  <c r="C8" i="11" s="1"/>
  <c r="C36" i="11" s="1"/>
  <c r="A6" i="7"/>
  <c r="A7" i="7"/>
  <c r="A8" i="7"/>
  <c r="A9" i="7"/>
  <c r="A10" i="7"/>
  <c r="A11" i="7"/>
  <c r="A12" i="7"/>
  <c r="A13" i="7"/>
  <c r="A14" i="7"/>
  <c r="B14" i="7"/>
  <c r="A15" i="7"/>
  <c r="B15" i="7"/>
  <c r="A16" i="7"/>
  <c r="B16" i="7"/>
  <c r="A17" i="7"/>
  <c r="B17" i="7"/>
  <c r="A18" i="7"/>
  <c r="B18" i="7"/>
  <c r="A19" i="7"/>
  <c r="B19" i="7"/>
  <c r="A20" i="7"/>
  <c r="B20" i="7"/>
  <c r="A21" i="7"/>
  <c r="B21" i="7"/>
  <c r="A22" i="7"/>
  <c r="B22" i="7"/>
  <c r="A23" i="7"/>
  <c r="B23" i="7"/>
  <c r="A24" i="7"/>
  <c r="B24" i="7"/>
  <c r="A25" i="7"/>
  <c r="B25" i="7"/>
  <c r="A26" i="7"/>
  <c r="B26" i="7"/>
  <c r="A27" i="7"/>
  <c r="B27" i="7"/>
  <c r="A28" i="7"/>
  <c r="B28" i="7"/>
  <c r="A29" i="7"/>
  <c r="B29" i="7"/>
  <c r="A30" i="7"/>
  <c r="B30" i="7"/>
  <c r="A31" i="7"/>
  <c r="B31" i="7"/>
  <c r="A32" i="7"/>
  <c r="B32" i="7"/>
  <c r="A33" i="7"/>
  <c r="B33" i="7"/>
  <c r="A34" i="7"/>
  <c r="B34" i="7"/>
  <c r="A35" i="7"/>
  <c r="B35" i="7"/>
  <c r="A36" i="7"/>
  <c r="B36" i="7"/>
  <c r="A37" i="7"/>
  <c r="B37" i="7"/>
  <c r="A38" i="7"/>
  <c r="B38" i="7"/>
  <c r="A39" i="7"/>
  <c r="B39" i="7"/>
  <c r="A40" i="7"/>
  <c r="B40" i="7"/>
  <c r="A41" i="7"/>
  <c r="B41" i="7"/>
  <c r="A42" i="7"/>
  <c r="B42" i="7"/>
  <c r="A43" i="7"/>
  <c r="B43" i="7"/>
  <c r="A44" i="7"/>
  <c r="B44" i="7"/>
  <c r="A45" i="7"/>
  <c r="B45" i="7"/>
  <c r="A46" i="7"/>
  <c r="B46" i="7"/>
  <c r="A47" i="7"/>
  <c r="B47" i="7"/>
  <c r="A48" i="7"/>
  <c r="B48" i="7"/>
  <c r="A49" i="7"/>
  <c r="B49" i="7"/>
  <c r="A50" i="7"/>
  <c r="B50" i="7"/>
  <c r="A51" i="7"/>
  <c r="B51" i="7"/>
  <c r="A52" i="7"/>
  <c r="B52" i="7"/>
  <c r="A53" i="7"/>
  <c r="B53" i="7"/>
  <c r="A54" i="7"/>
  <c r="B54" i="7"/>
  <c r="A55" i="7"/>
  <c r="B55" i="7"/>
  <c r="A56" i="7"/>
  <c r="B56" i="7"/>
  <c r="A57" i="7"/>
  <c r="B57" i="7"/>
  <c r="A58" i="7"/>
  <c r="B58" i="7"/>
  <c r="A59" i="7"/>
  <c r="B59" i="7"/>
  <c r="A60" i="7"/>
  <c r="B60" i="7"/>
  <c r="A61" i="7"/>
  <c r="B61" i="7"/>
  <c r="A62" i="7"/>
  <c r="B62" i="7"/>
  <c r="A63" i="7"/>
  <c r="B63" i="7"/>
  <c r="A64" i="7"/>
  <c r="B64" i="7"/>
  <c r="A65" i="7"/>
  <c r="B65" i="7"/>
  <c r="A66" i="7"/>
  <c r="B66" i="7"/>
  <c r="A67" i="7"/>
  <c r="B67" i="7"/>
  <c r="A68" i="7"/>
  <c r="B68" i="7"/>
  <c r="A69" i="7"/>
  <c r="B69" i="7"/>
  <c r="A70" i="7"/>
  <c r="B70" i="7"/>
  <c r="A71" i="7"/>
  <c r="B71" i="7"/>
  <c r="A72" i="7"/>
  <c r="B72" i="7"/>
  <c r="A73" i="7"/>
  <c r="B73" i="7"/>
  <c r="A74" i="7"/>
  <c r="B74" i="7"/>
  <c r="A75" i="7"/>
  <c r="B75" i="7"/>
  <c r="A76" i="7"/>
  <c r="B76" i="7"/>
  <c r="A77" i="7"/>
  <c r="B77" i="7"/>
  <c r="A78" i="7"/>
  <c r="B78" i="7"/>
  <c r="A79" i="7"/>
  <c r="B79" i="7"/>
  <c r="A80" i="7"/>
  <c r="B80" i="7"/>
  <c r="A81" i="7"/>
  <c r="B81" i="7"/>
  <c r="A82" i="7"/>
  <c r="B82" i="7"/>
  <c r="A83" i="7"/>
  <c r="B83" i="7"/>
  <c r="A84" i="7"/>
  <c r="B84" i="7"/>
  <c r="A85" i="7"/>
  <c r="B85" i="7"/>
  <c r="A86" i="7"/>
  <c r="B86" i="7"/>
  <c r="A87" i="7"/>
  <c r="B87" i="7"/>
  <c r="A88" i="7"/>
  <c r="B88" i="7"/>
  <c r="A89" i="7"/>
  <c r="B89" i="7"/>
  <c r="A90" i="7"/>
  <c r="B90" i="7"/>
  <c r="A91" i="7"/>
  <c r="B91" i="7"/>
  <c r="A92" i="7"/>
  <c r="B92" i="7"/>
  <c r="A93" i="7"/>
  <c r="B93" i="7"/>
  <c r="A94" i="7"/>
  <c r="B94" i="7"/>
  <c r="A95" i="7"/>
  <c r="B95" i="7"/>
  <c r="A96" i="7"/>
  <c r="B96" i="7"/>
  <c r="A97" i="7"/>
  <c r="B97" i="7"/>
  <c r="A98" i="7"/>
  <c r="B98" i="7"/>
  <c r="A99" i="7"/>
  <c r="B99" i="7"/>
  <c r="A100" i="7"/>
  <c r="B100" i="7"/>
  <c r="A101" i="7"/>
  <c r="B101" i="7"/>
  <c r="A102" i="7"/>
  <c r="B102" i="7"/>
  <c r="A103" i="7"/>
  <c r="B103" i="7"/>
  <c r="A104" i="7"/>
  <c r="B104" i="7"/>
  <c r="A105" i="7"/>
  <c r="B105" i="7"/>
  <c r="A106" i="7"/>
  <c r="B106" i="7"/>
  <c r="A107" i="7"/>
  <c r="B107" i="7"/>
  <c r="A108" i="7"/>
  <c r="B108" i="7"/>
  <c r="A109" i="7"/>
  <c r="B109" i="7"/>
  <c r="A110" i="7"/>
  <c r="B110" i="7"/>
  <c r="A111" i="7"/>
  <c r="B111" i="7"/>
  <c r="A112" i="7"/>
  <c r="B112" i="7"/>
  <c r="A113" i="7"/>
  <c r="B113" i="7"/>
  <c r="A114" i="7"/>
  <c r="B114" i="7"/>
  <c r="A115" i="7"/>
  <c r="B115" i="7"/>
  <c r="A116" i="7"/>
  <c r="B116" i="7"/>
  <c r="A117" i="7"/>
  <c r="B117" i="7"/>
  <c r="A118" i="7"/>
  <c r="B118" i="7"/>
  <c r="A119" i="7"/>
  <c r="B119" i="7"/>
  <c r="A120" i="7"/>
  <c r="B120" i="7"/>
  <c r="A121" i="7"/>
  <c r="B121" i="7"/>
  <c r="A122" i="7"/>
  <c r="B122" i="7"/>
  <c r="A123" i="7"/>
  <c r="B123" i="7"/>
  <c r="A124" i="7"/>
  <c r="B124" i="7"/>
  <c r="A125" i="7"/>
  <c r="B125" i="7"/>
  <c r="A126" i="7"/>
  <c r="B126" i="7"/>
  <c r="A127" i="7"/>
  <c r="B127" i="7"/>
  <c r="A128" i="7"/>
  <c r="B128" i="7"/>
  <c r="A129" i="7"/>
  <c r="B129" i="7"/>
  <c r="A130" i="7"/>
  <c r="B130" i="7"/>
  <c r="A131" i="7"/>
  <c r="B131" i="7"/>
  <c r="A132" i="7"/>
  <c r="B132" i="7"/>
  <c r="A133" i="7"/>
  <c r="B133" i="7"/>
  <c r="A134" i="7"/>
  <c r="B134" i="7"/>
  <c r="A135" i="7"/>
  <c r="B135" i="7"/>
  <c r="A136" i="7"/>
  <c r="B136" i="7"/>
  <c r="A137" i="7"/>
  <c r="B137" i="7"/>
  <c r="A138" i="7"/>
  <c r="B138" i="7"/>
  <c r="A139" i="7"/>
  <c r="B139" i="7"/>
  <c r="A140" i="7"/>
  <c r="B140" i="7"/>
  <c r="A141" i="7"/>
  <c r="B141" i="7"/>
  <c r="A142" i="7"/>
  <c r="B142" i="7"/>
  <c r="A143" i="7"/>
  <c r="B143" i="7"/>
  <c r="A144" i="7"/>
  <c r="B144" i="7"/>
  <c r="A145" i="7"/>
  <c r="B145" i="7"/>
  <c r="A146" i="7"/>
  <c r="B146" i="7"/>
  <c r="A147" i="7"/>
  <c r="B147" i="7"/>
  <c r="A148" i="7"/>
  <c r="B148" i="7"/>
  <c r="A149" i="7"/>
  <c r="B149" i="7"/>
  <c r="A150" i="7"/>
  <c r="B150" i="7"/>
  <c r="A151" i="7"/>
  <c r="B151" i="7"/>
  <c r="A152" i="7"/>
  <c r="B152" i="7"/>
  <c r="A153" i="7"/>
  <c r="B153" i="7"/>
  <c r="A154" i="7"/>
  <c r="B154" i="7"/>
  <c r="A155" i="7"/>
  <c r="B155" i="7"/>
  <c r="A156" i="7"/>
  <c r="B156" i="7"/>
  <c r="A157" i="7"/>
  <c r="B157" i="7"/>
  <c r="A158" i="7"/>
  <c r="B158" i="7"/>
  <c r="A159" i="7"/>
  <c r="B159" i="7"/>
  <c r="A160" i="7"/>
  <c r="B160" i="7"/>
  <c r="A161" i="7"/>
  <c r="B161" i="7"/>
  <c r="A162" i="7"/>
  <c r="B162" i="7"/>
  <c r="A163" i="7"/>
  <c r="B163" i="7"/>
  <c r="A164" i="7"/>
  <c r="B164" i="7"/>
  <c r="A165" i="7"/>
  <c r="B165" i="7"/>
  <c r="A166" i="7"/>
  <c r="B166" i="7"/>
  <c r="A167" i="7"/>
  <c r="B167" i="7"/>
  <c r="A5" i="6"/>
  <c r="C7" i="11" s="1"/>
  <c r="C35" i="11" s="1"/>
  <c r="A6" i="6"/>
  <c r="A7" i="6"/>
  <c r="A8" i="6"/>
  <c r="A9" i="6"/>
  <c r="A10" i="6"/>
  <c r="A11" i="6"/>
  <c r="B11" i="6"/>
  <c r="A12" i="6"/>
  <c r="B12" i="6"/>
  <c r="A13" i="6"/>
  <c r="B13" i="6"/>
  <c r="A14" i="6"/>
  <c r="B14" i="6"/>
  <c r="A15" i="6"/>
  <c r="B15" i="6"/>
  <c r="A16" i="6"/>
  <c r="B16" i="6"/>
  <c r="A17" i="6"/>
  <c r="B17" i="6"/>
  <c r="A18" i="6"/>
  <c r="B18" i="6"/>
  <c r="A19" i="6"/>
  <c r="B19" i="6"/>
  <c r="A20" i="6"/>
  <c r="B20" i="6"/>
  <c r="A21" i="6"/>
  <c r="B21" i="6"/>
  <c r="A22" i="6"/>
  <c r="B22" i="6"/>
  <c r="A23" i="6"/>
  <c r="B23" i="6"/>
  <c r="A24" i="6"/>
  <c r="B24" i="6"/>
  <c r="A25" i="6"/>
  <c r="B25" i="6"/>
  <c r="A26" i="6"/>
  <c r="B26" i="6"/>
  <c r="A27" i="6"/>
  <c r="B27" i="6"/>
  <c r="A28" i="6"/>
  <c r="B28" i="6"/>
  <c r="A29" i="6"/>
  <c r="B29" i="6"/>
  <c r="A30" i="6"/>
  <c r="B30" i="6"/>
  <c r="A31" i="6"/>
  <c r="B31" i="6"/>
  <c r="A32" i="6"/>
  <c r="B32" i="6"/>
  <c r="A33" i="6"/>
  <c r="B33" i="6"/>
  <c r="A34" i="6"/>
  <c r="B34" i="6"/>
  <c r="A35" i="6"/>
  <c r="B35" i="6"/>
  <c r="A36" i="6"/>
  <c r="B36" i="6"/>
  <c r="A37" i="6"/>
  <c r="B37" i="6"/>
  <c r="A38" i="6"/>
  <c r="B38" i="6"/>
  <c r="A39" i="6"/>
  <c r="B39" i="6"/>
  <c r="A40" i="6"/>
  <c r="B40" i="6"/>
  <c r="A41" i="6"/>
  <c r="B41" i="6"/>
  <c r="A42" i="6"/>
  <c r="B42" i="6"/>
  <c r="A43" i="6"/>
  <c r="B43" i="6"/>
  <c r="A44" i="6"/>
  <c r="B44" i="6"/>
  <c r="A45" i="6"/>
  <c r="B45" i="6"/>
  <c r="A46" i="6"/>
  <c r="B46" i="6"/>
  <c r="A47" i="6"/>
  <c r="B47" i="6"/>
  <c r="A48" i="6"/>
  <c r="B48" i="6"/>
  <c r="A49" i="6"/>
  <c r="B49" i="6"/>
  <c r="A50" i="6"/>
  <c r="B50" i="6"/>
  <c r="A51" i="6"/>
  <c r="B51" i="6"/>
  <c r="A52" i="6"/>
  <c r="B52" i="6"/>
  <c r="A53" i="6"/>
  <c r="B53" i="6"/>
  <c r="A54" i="6"/>
  <c r="B54" i="6"/>
  <c r="A55" i="6"/>
  <c r="B55" i="6"/>
  <c r="A56" i="6"/>
  <c r="B56" i="6"/>
  <c r="A57" i="6"/>
  <c r="B57" i="6"/>
  <c r="A58" i="6"/>
  <c r="B58" i="6"/>
  <c r="A59" i="6"/>
  <c r="B59" i="6"/>
  <c r="A60" i="6"/>
  <c r="B60" i="6"/>
  <c r="A61" i="6"/>
  <c r="B61" i="6"/>
  <c r="A62" i="6"/>
  <c r="B62" i="6"/>
  <c r="A63" i="6"/>
  <c r="B63" i="6"/>
  <c r="A64" i="6"/>
  <c r="B64" i="6"/>
  <c r="A65" i="6"/>
  <c r="B65" i="6"/>
  <c r="A66" i="6"/>
  <c r="B66" i="6"/>
  <c r="A67" i="6"/>
  <c r="B67" i="6"/>
  <c r="A68" i="6"/>
  <c r="B68" i="6"/>
  <c r="A69" i="6"/>
  <c r="B69" i="6"/>
  <c r="A70" i="6"/>
  <c r="B70" i="6"/>
  <c r="A71" i="6"/>
  <c r="B71" i="6"/>
  <c r="A72" i="6"/>
  <c r="B72" i="6"/>
  <c r="A73" i="6"/>
  <c r="B73" i="6"/>
  <c r="A74" i="6"/>
  <c r="B74" i="6"/>
  <c r="A75" i="6"/>
  <c r="B75" i="6"/>
  <c r="A76" i="6"/>
  <c r="B76" i="6"/>
  <c r="A77" i="6"/>
  <c r="B77" i="6"/>
  <c r="A78" i="6"/>
  <c r="B78" i="6"/>
  <c r="A79" i="6"/>
  <c r="B79" i="6"/>
  <c r="A80" i="6"/>
  <c r="B80" i="6"/>
  <c r="A81" i="6"/>
  <c r="B81" i="6"/>
  <c r="A82" i="6"/>
  <c r="B82" i="6"/>
  <c r="A83" i="6"/>
  <c r="B83" i="6"/>
  <c r="A84" i="6"/>
  <c r="B84" i="6"/>
  <c r="A85" i="6"/>
  <c r="B85" i="6"/>
  <c r="A86" i="6"/>
  <c r="B86" i="6"/>
  <c r="A87" i="6"/>
  <c r="B87" i="6"/>
  <c r="A88" i="6"/>
  <c r="B88" i="6"/>
  <c r="A89" i="6"/>
  <c r="B89" i="6"/>
  <c r="A90" i="6"/>
  <c r="B90" i="6"/>
  <c r="A91" i="6"/>
  <c r="B91" i="6"/>
  <c r="A92" i="6"/>
  <c r="B92" i="6"/>
  <c r="A93" i="6"/>
  <c r="B93" i="6"/>
  <c r="A94" i="6"/>
  <c r="B94" i="6"/>
  <c r="A95" i="6"/>
  <c r="B95" i="6"/>
  <c r="A96" i="6"/>
  <c r="B96" i="6"/>
  <c r="A97" i="6"/>
  <c r="B97" i="6"/>
  <c r="A98" i="6"/>
  <c r="B98" i="6"/>
  <c r="A99" i="6"/>
  <c r="B99" i="6"/>
  <c r="A100" i="6"/>
  <c r="B100" i="6"/>
  <c r="A101" i="6"/>
  <c r="B101" i="6"/>
  <c r="A102" i="6"/>
  <c r="B102" i="6"/>
  <c r="A103" i="6"/>
  <c r="B103" i="6"/>
  <c r="A104" i="6"/>
  <c r="B104" i="6"/>
  <c r="A105" i="6"/>
  <c r="B105" i="6"/>
  <c r="A106" i="6"/>
  <c r="B106" i="6"/>
  <c r="A107" i="6"/>
  <c r="B107" i="6"/>
  <c r="A108" i="6"/>
  <c r="B108" i="6"/>
  <c r="A109" i="6"/>
  <c r="B109" i="6"/>
  <c r="A110" i="6"/>
  <c r="B110" i="6"/>
  <c r="A111" i="6"/>
  <c r="B111" i="6"/>
  <c r="A112" i="6"/>
  <c r="B112" i="6"/>
  <c r="A113" i="6"/>
  <c r="B113" i="6"/>
  <c r="A114" i="6"/>
  <c r="B114" i="6"/>
  <c r="A115" i="6"/>
  <c r="B115" i="6"/>
  <c r="A116" i="6"/>
  <c r="B116" i="6"/>
  <c r="A117" i="6"/>
  <c r="B117" i="6"/>
  <c r="A118" i="6"/>
  <c r="B118" i="6"/>
  <c r="A119" i="6"/>
  <c r="B119" i="6"/>
  <c r="A120" i="6"/>
  <c r="B120" i="6"/>
  <c r="A121" i="6"/>
  <c r="B121" i="6"/>
  <c r="A122" i="6"/>
  <c r="B122" i="6"/>
  <c r="A123" i="6"/>
  <c r="B123" i="6"/>
  <c r="A124" i="6"/>
  <c r="B124" i="6"/>
  <c r="A125" i="6"/>
  <c r="B125" i="6"/>
  <c r="A126" i="6"/>
  <c r="B126" i="6"/>
  <c r="A127" i="6"/>
  <c r="B127" i="6"/>
  <c r="A128" i="6"/>
  <c r="B128" i="6"/>
  <c r="A129" i="6"/>
  <c r="B129" i="6"/>
  <c r="A130" i="6"/>
  <c r="B130" i="6"/>
  <c r="A131" i="6"/>
  <c r="B131" i="6"/>
  <c r="A132" i="6"/>
  <c r="B132" i="6"/>
  <c r="A133" i="6"/>
  <c r="B133" i="6"/>
  <c r="A134" i="6"/>
  <c r="B134" i="6"/>
  <c r="A135" i="6"/>
  <c r="B135" i="6"/>
  <c r="A136" i="6"/>
  <c r="B136" i="6"/>
  <c r="A137" i="6"/>
  <c r="B137" i="6"/>
  <c r="A138" i="6"/>
  <c r="B138" i="6"/>
  <c r="A139" i="6"/>
  <c r="B139" i="6"/>
  <c r="A140" i="6"/>
  <c r="B140" i="6"/>
  <c r="A141" i="6"/>
  <c r="B141" i="6"/>
  <c r="A142" i="6"/>
  <c r="B142" i="6"/>
  <c r="A143" i="6"/>
  <c r="B143" i="6"/>
  <c r="A144" i="6"/>
  <c r="B144" i="6"/>
  <c r="A145" i="6"/>
  <c r="B145" i="6"/>
  <c r="A146" i="6"/>
  <c r="B146" i="6"/>
  <c r="A147" i="6"/>
  <c r="B147" i="6"/>
  <c r="A148" i="6"/>
  <c r="B148" i="6"/>
  <c r="A149" i="6"/>
  <c r="B149" i="6"/>
  <c r="A150" i="6"/>
  <c r="B150" i="6"/>
  <c r="A151" i="6"/>
  <c r="B151" i="6"/>
  <c r="A152" i="6"/>
  <c r="B152" i="6"/>
  <c r="A153" i="6"/>
  <c r="B153" i="6"/>
  <c r="A154" i="6"/>
  <c r="B154" i="6"/>
  <c r="A155" i="6"/>
  <c r="B155" i="6"/>
  <c r="A156" i="6"/>
  <c r="B156" i="6"/>
  <c r="A157" i="6"/>
  <c r="B157" i="6"/>
  <c r="A158" i="6"/>
  <c r="B158" i="6"/>
  <c r="A159" i="6"/>
  <c r="B159" i="6"/>
  <c r="A160" i="6"/>
  <c r="B160" i="6"/>
  <c r="A161" i="6"/>
  <c r="B161" i="6"/>
  <c r="A162" i="6"/>
  <c r="B162" i="6"/>
  <c r="A163" i="6"/>
  <c r="B163" i="6"/>
  <c r="A164" i="6"/>
  <c r="B164" i="6"/>
  <c r="A165" i="6"/>
  <c r="B165" i="6"/>
  <c r="A166" i="6"/>
  <c r="B166" i="6"/>
  <c r="A167" i="6"/>
  <c r="B167" i="6"/>
  <c r="A5" i="5"/>
  <c r="C6" i="11" s="1"/>
  <c r="C34" i="11" s="1"/>
  <c r="A6" i="5"/>
  <c r="A7" i="5"/>
  <c r="A8" i="5"/>
  <c r="B8" i="5"/>
  <c r="A9" i="5"/>
  <c r="B9" i="5"/>
  <c r="A10" i="5"/>
  <c r="B10" i="5"/>
  <c r="A11" i="5"/>
  <c r="B11" i="5"/>
  <c r="A12" i="5"/>
  <c r="B12" i="5"/>
  <c r="A13" i="5"/>
  <c r="B13" i="5"/>
  <c r="A14" i="5"/>
  <c r="B14" i="5"/>
  <c r="A15" i="5"/>
  <c r="B15" i="5"/>
  <c r="A16" i="5"/>
  <c r="B16" i="5"/>
  <c r="A17" i="5"/>
  <c r="B17" i="5"/>
  <c r="A18" i="5"/>
  <c r="B18" i="5"/>
  <c r="A19" i="5"/>
  <c r="B19" i="5"/>
  <c r="A20" i="5"/>
  <c r="B20" i="5"/>
  <c r="A21" i="5"/>
  <c r="B21" i="5"/>
  <c r="A22" i="5"/>
  <c r="B22" i="5"/>
  <c r="A23" i="5"/>
  <c r="B23" i="5"/>
  <c r="A24" i="5"/>
  <c r="B24" i="5"/>
  <c r="A25" i="5"/>
  <c r="B25" i="5"/>
  <c r="A26" i="5"/>
  <c r="B26" i="5"/>
  <c r="A27" i="5"/>
  <c r="B27" i="5"/>
  <c r="A28" i="5"/>
  <c r="B28" i="5"/>
  <c r="A29" i="5"/>
  <c r="B29" i="5"/>
  <c r="A30" i="5"/>
  <c r="B30" i="5"/>
  <c r="A31" i="5"/>
  <c r="B31" i="5"/>
  <c r="A32" i="5"/>
  <c r="B32" i="5"/>
  <c r="A33" i="5"/>
  <c r="B33" i="5"/>
  <c r="A34" i="5"/>
  <c r="B34" i="5"/>
  <c r="A35" i="5"/>
  <c r="B35" i="5"/>
  <c r="A36" i="5"/>
  <c r="B36" i="5"/>
  <c r="A37" i="5"/>
  <c r="B37" i="5"/>
  <c r="A38" i="5"/>
  <c r="B38" i="5"/>
  <c r="A39" i="5"/>
  <c r="B39" i="5"/>
  <c r="A40" i="5"/>
  <c r="B40" i="5"/>
  <c r="A41" i="5"/>
  <c r="B41" i="5"/>
  <c r="A42" i="5"/>
  <c r="B42" i="5"/>
  <c r="A43" i="5"/>
  <c r="B43" i="5"/>
  <c r="A44" i="5"/>
  <c r="B44" i="5"/>
  <c r="A45" i="5"/>
  <c r="B45" i="5"/>
  <c r="A46" i="5"/>
  <c r="B46" i="5"/>
  <c r="A47" i="5"/>
  <c r="B47" i="5"/>
  <c r="A48" i="5"/>
  <c r="B48" i="5"/>
  <c r="A49" i="5"/>
  <c r="B49" i="5"/>
  <c r="A50" i="5"/>
  <c r="B50" i="5"/>
  <c r="A51" i="5"/>
  <c r="B51" i="5"/>
  <c r="A52" i="5"/>
  <c r="B52" i="5"/>
  <c r="A53" i="5"/>
  <c r="B53" i="5"/>
  <c r="A54" i="5"/>
  <c r="B54" i="5"/>
  <c r="A55" i="5"/>
  <c r="B55" i="5"/>
  <c r="A56" i="5"/>
  <c r="B56" i="5"/>
  <c r="A57" i="5"/>
  <c r="B57" i="5"/>
  <c r="A58" i="5"/>
  <c r="B58" i="5"/>
  <c r="A59" i="5"/>
  <c r="B59" i="5"/>
  <c r="A60" i="5"/>
  <c r="B60" i="5"/>
  <c r="A61" i="5"/>
  <c r="B61" i="5"/>
  <c r="A62" i="5"/>
  <c r="B62" i="5"/>
  <c r="A63" i="5"/>
  <c r="B63" i="5"/>
  <c r="A64" i="5"/>
  <c r="B64" i="5"/>
  <c r="A65" i="5"/>
  <c r="B65" i="5"/>
  <c r="A66" i="5"/>
  <c r="B66" i="5"/>
  <c r="A67" i="5"/>
  <c r="B67" i="5"/>
  <c r="A68" i="5"/>
  <c r="B68" i="5"/>
  <c r="A69" i="5"/>
  <c r="B69" i="5"/>
  <c r="A70" i="5"/>
  <c r="B70" i="5"/>
  <c r="A71" i="5"/>
  <c r="B71" i="5"/>
  <c r="A72" i="5"/>
  <c r="B72" i="5"/>
  <c r="A73" i="5"/>
  <c r="B73" i="5"/>
  <c r="A74" i="5"/>
  <c r="B74" i="5"/>
  <c r="A75" i="5"/>
  <c r="B75" i="5"/>
  <c r="A76" i="5"/>
  <c r="B76" i="5"/>
  <c r="A77" i="5"/>
  <c r="B77" i="5"/>
  <c r="A78" i="5"/>
  <c r="B78" i="5"/>
  <c r="A79" i="5"/>
  <c r="B79" i="5"/>
  <c r="A80" i="5"/>
  <c r="B80" i="5"/>
  <c r="A81" i="5"/>
  <c r="B81" i="5"/>
  <c r="A82" i="5"/>
  <c r="B82" i="5"/>
  <c r="A83" i="5"/>
  <c r="B83" i="5"/>
  <c r="A84" i="5"/>
  <c r="B84" i="5"/>
  <c r="A85" i="5"/>
  <c r="B85" i="5"/>
  <c r="A86" i="5"/>
  <c r="B86" i="5"/>
  <c r="A87" i="5"/>
  <c r="B87" i="5"/>
  <c r="A88" i="5"/>
  <c r="B88" i="5"/>
  <c r="A89" i="5"/>
  <c r="B89" i="5"/>
  <c r="A90" i="5"/>
  <c r="B90" i="5"/>
  <c r="A91" i="5"/>
  <c r="B91" i="5"/>
  <c r="A92" i="5"/>
  <c r="B92" i="5"/>
  <c r="A93" i="5"/>
  <c r="B93" i="5"/>
  <c r="A94" i="5"/>
  <c r="B94" i="5"/>
  <c r="A95" i="5"/>
  <c r="B95" i="5"/>
  <c r="A96" i="5"/>
  <c r="B96" i="5"/>
  <c r="A97" i="5"/>
  <c r="B97" i="5"/>
  <c r="A98" i="5"/>
  <c r="B98" i="5"/>
  <c r="A99" i="5"/>
  <c r="B99" i="5"/>
  <c r="A100" i="5"/>
  <c r="B100" i="5"/>
  <c r="A101" i="5"/>
  <c r="B101" i="5"/>
  <c r="A102" i="5"/>
  <c r="B102" i="5"/>
  <c r="A103" i="5"/>
  <c r="B103" i="5"/>
  <c r="A104" i="5"/>
  <c r="B104" i="5"/>
  <c r="A105" i="5"/>
  <c r="B105" i="5"/>
  <c r="A106" i="5"/>
  <c r="B106" i="5"/>
  <c r="A107" i="5"/>
  <c r="B107" i="5"/>
  <c r="A108" i="5"/>
  <c r="B108" i="5"/>
  <c r="A109" i="5"/>
  <c r="B109" i="5"/>
  <c r="A110" i="5"/>
  <c r="B110" i="5"/>
  <c r="A111" i="5"/>
  <c r="B111" i="5"/>
  <c r="A112" i="5"/>
  <c r="B112" i="5"/>
  <c r="A113" i="5"/>
  <c r="B113" i="5"/>
  <c r="A114" i="5"/>
  <c r="B114" i="5"/>
  <c r="A115" i="5"/>
  <c r="B115" i="5"/>
  <c r="A116" i="5"/>
  <c r="B116" i="5"/>
  <c r="A117" i="5"/>
  <c r="B117" i="5"/>
  <c r="A118" i="5"/>
  <c r="B118" i="5"/>
  <c r="A119" i="5"/>
  <c r="B119" i="5"/>
  <c r="A120" i="5"/>
  <c r="B120" i="5"/>
  <c r="A121" i="5"/>
  <c r="B121" i="5"/>
  <c r="A122" i="5"/>
  <c r="B122" i="5"/>
  <c r="A123" i="5"/>
  <c r="B123" i="5"/>
  <c r="A124" i="5"/>
  <c r="B124" i="5"/>
  <c r="A125" i="5"/>
  <c r="B125" i="5"/>
  <c r="A126" i="5"/>
  <c r="B126" i="5"/>
  <c r="A127" i="5"/>
  <c r="B127" i="5"/>
  <c r="A128" i="5"/>
  <c r="B128" i="5"/>
  <c r="A129" i="5"/>
  <c r="B129" i="5"/>
  <c r="A130" i="5"/>
  <c r="B130" i="5"/>
  <c r="A131" i="5"/>
  <c r="B131" i="5"/>
  <c r="A132" i="5"/>
  <c r="B132" i="5"/>
  <c r="A133" i="5"/>
  <c r="B133" i="5"/>
  <c r="A134" i="5"/>
  <c r="B134" i="5"/>
  <c r="A135" i="5"/>
  <c r="B135" i="5"/>
  <c r="A136" i="5"/>
  <c r="B136" i="5"/>
  <c r="A137" i="5"/>
  <c r="B137" i="5"/>
  <c r="A138" i="5"/>
  <c r="B138" i="5"/>
  <c r="A139" i="5"/>
  <c r="B139" i="5"/>
  <c r="A140" i="5"/>
  <c r="B140" i="5"/>
  <c r="A141" i="5"/>
  <c r="B141" i="5"/>
  <c r="A142" i="5"/>
  <c r="B142" i="5"/>
  <c r="A143" i="5"/>
  <c r="B143" i="5"/>
  <c r="A144" i="5"/>
  <c r="B144" i="5"/>
  <c r="A145" i="5"/>
  <c r="B145" i="5"/>
  <c r="A146" i="5"/>
  <c r="B146" i="5"/>
  <c r="A147" i="5"/>
  <c r="B147" i="5"/>
  <c r="A148" i="5"/>
  <c r="B148" i="5"/>
  <c r="A149" i="5"/>
  <c r="B149" i="5"/>
  <c r="A150" i="5"/>
  <c r="B150" i="5"/>
  <c r="A151" i="5"/>
  <c r="B151" i="5"/>
  <c r="A152" i="5"/>
  <c r="B152" i="5"/>
  <c r="A153" i="5"/>
  <c r="B153" i="5"/>
  <c r="A154" i="5"/>
  <c r="B154" i="5"/>
  <c r="A155" i="5"/>
  <c r="B155" i="5"/>
  <c r="A156" i="5"/>
  <c r="B156" i="5"/>
  <c r="A157" i="5"/>
  <c r="B157" i="5"/>
  <c r="A158" i="5"/>
  <c r="B158" i="5"/>
  <c r="A159" i="5"/>
  <c r="B159" i="5"/>
  <c r="A160" i="5"/>
  <c r="B160" i="5"/>
  <c r="A161" i="5"/>
  <c r="B161" i="5"/>
  <c r="A162" i="5"/>
  <c r="B162" i="5"/>
  <c r="A163" i="5"/>
  <c r="B163" i="5"/>
  <c r="A164" i="5"/>
  <c r="B164" i="5"/>
  <c r="A165" i="5"/>
  <c r="B165" i="5"/>
  <c r="A166" i="5"/>
  <c r="B166" i="5"/>
  <c r="A167" i="5"/>
  <c r="B167" i="5"/>
  <c r="A5" i="3"/>
  <c r="C5" i="11" s="1"/>
  <c r="C33" i="11" s="1"/>
  <c r="A6" i="3"/>
  <c r="B6" i="3"/>
  <c r="A7" i="3"/>
  <c r="B7" i="3"/>
  <c r="A8" i="3"/>
  <c r="B8" i="3"/>
  <c r="A9" i="3"/>
  <c r="B9" i="3"/>
  <c r="A10" i="3"/>
  <c r="B10" i="3"/>
  <c r="A11" i="3"/>
  <c r="B11" i="3"/>
  <c r="A12" i="3"/>
  <c r="B12" i="3"/>
  <c r="A13" i="3"/>
  <c r="B13" i="3"/>
  <c r="A14" i="3"/>
  <c r="B14" i="3"/>
  <c r="A15" i="3"/>
  <c r="B15" i="3"/>
  <c r="A16" i="3"/>
  <c r="B16" i="3"/>
  <c r="A17" i="3"/>
  <c r="B17" i="3"/>
  <c r="A18" i="3"/>
  <c r="B18" i="3"/>
  <c r="A19" i="3"/>
  <c r="B19" i="3"/>
  <c r="A20" i="3"/>
  <c r="B20" i="3"/>
  <c r="A21" i="3"/>
  <c r="B21" i="3"/>
  <c r="A22" i="3"/>
  <c r="B22" i="3"/>
  <c r="A23" i="3"/>
  <c r="B23" i="3"/>
  <c r="A24" i="3"/>
  <c r="B24" i="3"/>
  <c r="A25" i="3"/>
  <c r="B25" i="3"/>
  <c r="A26" i="3"/>
  <c r="B26" i="3"/>
  <c r="A27" i="3"/>
  <c r="B27" i="3"/>
  <c r="A28" i="3"/>
  <c r="B28" i="3"/>
  <c r="A29" i="3"/>
  <c r="B29" i="3"/>
  <c r="A30" i="3"/>
  <c r="B30" i="3"/>
  <c r="A31" i="3"/>
  <c r="B31" i="3"/>
  <c r="A32" i="3"/>
  <c r="B32" i="3"/>
  <c r="A33" i="3"/>
  <c r="B33" i="3"/>
  <c r="A34" i="3"/>
  <c r="B34" i="3"/>
  <c r="A35" i="3"/>
  <c r="B35" i="3"/>
  <c r="A36" i="3"/>
  <c r="B36" i="3"/>
  <c r="A37" i="3"/>
  <c r="B37" i="3"/>
  <c r="A38" i="3"/>
  <c r="B38" i="3"/>
  <c r="A39" i="3"/>
  <c r="B39" i="3"/>
  <c r="A40" i="3"/>
  <c r="B40" i="3"/>
  <c r="A41" i="3"/>
  <c r="B41" i="3"/>
  <c r="A42" i="3"/>
  <c r="B42" i="3"/>
  <c r="A43" i="3"/>
  <c r="B43" i="3"/>
  <c r="A44" i="3"/>
  <c r="B44" i="3"/>
  <c r="A45" i="3"/>
  <c r="B45" i="3"/>
  <c r="A46" i="3"/>
  <c r="B46" i="3"/>
  <c r="A47" i="3"/>
  <c r="B47" i="3"/>
  <c r="A48" i="3"/>
  <c r="B48" i="3"/>
  <c r="A49" i="3"/>
  <c r="B49" i="3"/>
  <c r="A50" i="3"/>
  <c r="B50" i="3"/>
  <c r="A51" i="3"/>
  <c r="B51" i="3"/>
  <c r="A52" i="3"/>
  <c r="B52" i="3"/>
  <c r="A53" i="3"/>
  <c r="B53" i="3"/>
  <c r="A54" i="3"/>
  <c r="B54" i="3"/>
  <c r="A55" i="3"/>
  <c r="B55" i="3"/>
  <c r="A56" i="3"/>
  <c r="B56" i="3"/>
  <c r="A57" i="3"/>
  <c r="B57" i="3"/>
  <c r="A58" i="3"/>
  <c r="B58" i="3"/>
  <c r="A59" i="3"/>
  <c r="B59" i="3"/>
  <c r="A60" i="3"/>
  <c r="B60" i="3"/>
  <c r="A61" i="3"/>
  <c r="B61" i="3"/>
  <c r="A62" i="3"/>
  <c r="B62" i="3"/>
  <c r="A63" i="3"/>
  <c r="B63" i="3"/>
  <c r="A64" i="3"/>
  <c r="B64" i="3"/>
  <c r="A65" i="3"/>
  <c r="B65" i="3"/>
  <c r="A66" i="3"/>
  <c r="B66" i="3"/>
  <c r="A67" i="3"/>
  <c r="B67" i="3"/>
  <c r="A68" i="3"/>
  <c r="B68" i="3"/>
  <c r="A69" i="3"/>
  <c r="B69" i="3"/>
  <c r="A70" i="3"/>
  <c r="B70" i="3"/>
  <c r="A71" i="3"/>
  <c r="B71" i="3"/>
  <c r="A72" i="3"/>
  <c r="B72" i="3"/>
  <c r="A73" i="3"/>
  <c r="B73" i="3"/>
  <c r="A74" i="3"/>
  <c r="B74" i="3"/>
  <c r="A75" i="3"/>
  <c r="B75" i="3"/>
  <c r="A76" i="3"/>
  <c r="B76" i="3"/>
  <c r="A77" i="3"/>
  <c r="B77" i="3"/>
  <c r="A78" i="3"/>
  <c r="B78" i="3"/>
  <c r="A79" i="3"/>
  <c r="B79" i="3"/>
  <c r="A80" i="3"/>
  <c r="B80" i="3"/>
  <c r="A81" i="3"/>
  <c r="B81" i="3"/>
  <c r="A82" i="3"/>
  <c r="B82" i="3"/>
  <c r="A83" i="3"/>
  <c r="B83" i="3"/>
  <c r="A84" i="3"/>
  <c r="B84" i="3"/>
  <c r="A85" i="3"/>
  <c r="B85" i="3"/>
  <c r="A86" i="3"/>
  <c r="B86" i="3"/>
  <c r="A87" i="3"/>
  <c r="B87" i="3"/>
  <c r="A88" i="3"/>
  <c r="B88" i="3"/>
  <c r="A89" i="3"/>
  <c r="B89" i="3"/>
  <c r="A90" i="3"/>
  <c r="B90" i="3"/>
  <c r="A91" i="3"/>
  <c r="B91" i="3"/>
  <c r="A92" i="3"/>
  <c r="B92" i="3"/>
  <c r="A93" i="3"/>
  <c r="B93" i="3"/>
  <c r="A94" i="3"/>
  <c r="B94" i="3"/>
  <c r="A95" i="3"/>
  <c r="B95" i="3"/>
  <c r="A96" i="3"/>
  <c r="B96" i="3"/>
  <c r="A97" i="3"/>
  <c r="B97" i="3"/>
  <c r="A98" i="3"/>
  <c r="B98" i="3"/>
  <c r="A99" i="3"/>
  <c r="B99" i="3"/>
  <c r="A100" i="3"/>
  <c r="B100" i="3"/>
  <c r="A101" i="3"/>
  <c r="B101" i="3"/>
  <c r="A102" i="3"/>
  <c r="B102" i="3"/>
  <c r="A103" i="3"/>
  <c r="B103" i="3"/>
  <c r="A104" i="3"/>
  <c r="B104" i="3"/>
  <c r="A105" i="3"/>
  <c r="B105" i="3"/>
  <c r="A106" i="3"/>
  <c r="B106" i="3"/>
  <c r="A107" i="3"/>
  <c r="B107" i="3"/>
  <c r="A108" i="3"/>
  <c r="B108" i="3"/>
  <c r="A109" i="3"/>
  <c r="B109" i="3"/>
  <c r="A110" i="3"/>
  <c r="B110" i="3"/>
  <c r="A111" i="3"/>
  <c r="B111" i="3"/>
  <c r="A112" i="3"/>
  <c r="B112" i="3"/>
  <c r="A113" i="3"/>
  <c r="B113" i="3"/>
  <c r="A114" i="3"/>
  <c r="B114" i="3"/>
  <c r="A115" i="3"/>
  <c r="B115" i="3"/>
  <c r="A116" i="3"/>
  <c r="B116" i="3"/>
  <c r="A117" i="3"/>
  <c r="B117" i="3"/>
  <c r="A118" i="3"/>
  <c r="B118" i="3"/>
  <c r="A119" i="3"/>
  <c r="B119" i="3"/>
  <c r="A120" i="3"/>
  <c r="B120" i="3"/>
  <c r="A121" i="3"/>
  <c r="B121" i="3"/>
  <c r="A122" i="3"/>
  <c r="B122" i="3"/>
  <c r="A123" i="3"/>
  <c r="B123" i="3"/>
  <c r="A124" i="3"/>
  <c r="B124" i="3"/>
  <c r="A125" i="3"/>
  <c r="B125" i="3"/>
  <c r="A126" i="3"/>
  <c r="B126" i="3"/>
  <c r="A127" i="3"/>
  <c r="B127" i="3"/>
  <c r="A128" i="3"/>
  <c r="B128" i="3"/>
  <c r="A129" i="3"/>
  <c r="B129" i="3"/>
  <c r="A130" i="3"/>
  <c r="B130" i="3"/>
  <c r="A131" i="3"/>
  <c r="B131" i="3"/>
  <c r="A132" i="3"/>
  <c r="B132" i="3"/>
  <c r="A133" i="3"/>
  <c r="B133" i="3"/>
  <c r="A134" i="3"/>
  <c r="B134" i="3"/>
  <c r="A135" i="3"/>
  <c r="B135" i="3"/>
  <c r="A136" i="3"/>
  <c r="B136" i="3"/>
  <c r="A137" i="3"/>
  <c r="B137" i="3"/>
  <c r="A138" i="3"/>
  <c r="B138" i="3"/>
  <c r="A139" i="3"/>
  <c r="B139" i="3"/>
  <c r="A140" i="3"/>
  <c r="B140" i="3"/>
  <c r="A141" i="3"/>
  <c r="B141" i="3"/>
  <c r="A142" i="3"/>
  <c r="B142" i="3"/>
  <c r="A143" i="3"/>
  <c r="B143" i="3"/>
  <c r="A144" i="3"/>
  <c r="B144" i="3"/>
  <c r="A145" i="3"/>
  <c r="B145" i="3"/>
  <c r="A146" i="3"/>
  <c r="B146" i="3"/>
  <c r="A147" i="3"/>
  <c r="B147" i="3"/>
  <c r="A148" i="3"/>
  <c r="B148" i="3"/>
  <c r="A149" i="3"/>
  <c r="B149" i="3"/>
  <c r="A150" i="3"/>
  <c r="B150" i="3"/>
  <c r="A151" i="3"/>
  <c r="B151" i="3"/>
  <c r="A152" i="3"/>
  <c r="B152" i="3"/>
  <c r="A153" i="3"/>
  <c r="B153" i="3"/>
  <c r="A154" i="3"/>
  <c r="B154" i="3"/>
  <c r="A155" i="3"/>
  <c r="B155" i="3"/>
  <c r="A156" i="3"/>
  <c r="B156" i="3"/>
  <c r="A157" i="3"/>
  <c r="B157" i="3"/>
  <c r="A158" i="3"/>
  <c r="B158" i="3"/>
  <c r="A159" i="3"/>
  <c r="B159" i="3"/>
  <c r="A160" i="3"/>
  <c r="B160" i="3"/>
  <c r="A161" i="3"/>
  <c r="B161" i="3"/>
  <c r="A162" i="3"/>
  <c r="B162" i="3"/>
  <c r="A163" i="3"/>
  <c r="B163" i="3"/>
  <c r="A164" i="3"/>
  <c r="B164" i="3"/>
  <c r="A165" i="3"/>
  <c r="B165" i="3"/>
  <c r="A166" i="3"/>
  <c r="B166" i="3"/>
  <c r="A167" i="3"/>
  <c r="B167" i="3"/>
  <c r="A7" i="15"/>
  <c r="B7" i="15"/>
  <c r="A8" i="15"/>
  <c r="B8" i="15"/>
  <c r="A9" i="15"/>
  <c r="B9" i="15"/>
  <c r="A10" i="15"/>
  <c r="B10" i="15"/>
  <c r="A11" i="15"/>
  <c r="B11" i="15"/>
  <c r="A12" i="15"/>
  <c r="B12" i="15"/>
  <c r="A13" i="15"/>
  <c r="B13" i="15"/>
  <c r="A14" i="15"/>
  <c r="B14" i="15"/>
  <c r="A15" i="15"/>
  <c r="B15" i="15"/>
  <c r="A16" i="15"/>
  <c r="B16" i="15"/>
  <c r="A17" i="15"/>
  <c r="B17" i="15"/>
  <c r="A18" i="15"/>
  <c r="B18" i="15"/>
  <c r="A19" i="15"/>
  <c r="B19" i="15"/>
  <c r="A20" i="15"/>
  <c r="B20" i="15"/>
  <c r="A21" i="15"/>
  <c r="B21" i="15"/>
  <c r="A22" i="15"/>
  <c r="B22" i="15"/>
  <c r="A23" i="15"/>
  <c r="B23" i="15"/>
  <c r="A24" i="15"/>
  <c r="B24" i="15"/>
  <c r="A25" i="15"/>
  <c r="B25" i="15"/>
  <c r="A26" i="15"/>
  <c r="B26" i="15"/>
  <c r="A27" i="15"/>
  <c r="B27" i="15"/>
  <c r="A28" i="15"/>
  <c r="B28" i="15"/>
  <c r="A29" i="15"/>
  <c r="B29" i="15"/>
  <c r="A30" i="15"/>
  <c r="B30" i="15"/>
  <c r="A31" i="15"/>
  <c r="B31" i="15"/>
  <c r="A32" i="15"/>
  <c r="B32" i="15"/>
  <c r="A33" i="15"/>
  <c r="B33" i="15"/>
  <c r="A34" i="15"/>
  <c r="B34" i="15"/>
  <c r="A35" i="15"/>
  <c r="B35" i="15"/>
  <c r="A36" i="15"/>
  <c r="B36" i="15"/>
  <c r="A37" i="15"/>
  <c r="B37" i="15"/>
  <c r="A38" i="15"/>
  <c r="B38" i="15"/>
  <c r="A39" i="15"/>
  <c r="B39" i="15"/>
  <c r="A40" i="15"/>
  <c r="B40" i="15"/>
  <c r="A41" i="15"/>
  <c r="B41" i="15"/>
  <c r="A42" i="15"/>
  <c r="B42" i="15"/>
  <c r="A43" i="15"/>
  <c r="B43" i="15"/>
  <c r="A44" i="15"/>
  <c r="B44" i="15"/>
  <c r="A45" i="15"/>
  <c r="B45" i="15"/>
  <c r="A46" i="15"/>
  <c r="B46" i="15"/>
  <c r="A47" i="15"/>
  <c r="B47" i="15"/>
  <c r="A48" i="15"/>
  <c r="B48" i="15"/>
  <c r="A49" i="15"/>
  <c r="B49" i="15"/>
  <c r="A50" i="15"/>
  <c r="B50" i="15"/>
  <c r="A51" i="15"/>
  <c r="B51" i="15"/>
  <c r="A52" i="15"/>
  <c r="B52" i="15"/>
  <c r="A53" i="15"/>
  <c r="B53" i="15"/>
  <c r="A54" i="15"/>
  <c r="B54" i="15"/>
  <c r="A55" i="15"/>
  <c r="B55" i="15"/>
  <c r="A56" i="15"/>
  <c r="B56" i="15"/>
  <c r="A57" i="15"/>
  <c r="B57" i="15"/>
  <c r="A58" i="15"/>
  <c r="B58" i="15"/>
  <c r="A59" i="15"/>
  <c r="B59" i="15"/>
  <c r="A60" i="15"/>
  <c r="B60" i="15"/>
  <c r="A61" i="15"/>
  <c r="B61" i="15"/>
  <c r="A62" i="15"/>
  <c r="B62" i="15"/>
  <c r="A63" i="15"/>
  <c r="B63" i="15"/>
  <c r="A64" i="15"/>
  <c r="B64" i="15"/>
  <c r="A65" i="15"/>
  <c r="B65" i="15"/>
  <c r="A66" i="15"/>
  <c r="B66" i="15"/>
  <c r="A67" i="15"/>
  <c r="B67" i="15"/>
  <c r="A68" i="15"/>
  <c r="B68" i="15"/>
  <c r="A69" i="15"/>
  <c r="B69" i="15"/>
  <c r="A70" i="15"/>
  <c r="B70" i="15"/>
  <c r="A71" i="15"/>
  <c r="B71" i="15"/>
  <c r="A72" i="15"/>
  <c r="B72" i="15"/>
  <c r="A73" i="15"/>
  <c r="B73" i="15"/>
  <c r="A74" i="15"/>
  <c r="B74" i="15"/>
  <c r="A75" i="15"/>
  <c r="B75" i="15"/>
  <c r="A76" i="15"/>
  <c r="B76" i="15"/>
  <c r="A77" i="15"/>
  <c r="B77" i="15"/>
  <c r="A78" i="15"/>
  <c r="B78" i="15"/>
  <c r="A79" i="15"/>
  <c r="B79" i="15"/>
  <c r="A80" i="15"/>
  <c r="B80" i="15"/>
  <c r="A81" i="15"/>
  <c r="B81" i="15"/>
  <c r="A82" i="15"/>
  <c r="B82" i="15"/>
  <c r="A83" i="15"/>
  <c r="B83" i="15"/>
  <c r="A84" i="15"/>
  <c r="B84" i="15"/>
  <c r="A85" i="15"/>
  <c r="B85" i="15"/>
  <c r="A86" i="15"/>
  <c r="B86" i="15"/>
  <c r="A87" i="15"/>
  <c r="B87" i="15"/>
  <c r="A88" i="15"/>
  <c r="B88" i="15"/>
  <c r="A89" i="15"/>
  <c r="B89" i="15"/>
  <c r="A90" i="15"/>
  <c r="B90" i="15"/>
  <c r="A91" i="15"/>
  <c r="B91" i="15"/>
  <c r="A92" i="15"/>
  <c r="B92" i="15"/>
  <c r="A93" i="15"/>
  <c r="B93" i="15"/>
  <c r="A94" i="15"/>
  <c r="B94" i="15"/>
  <c r="A95" i="15"/>
  <c r="B95" i="15"/>
  <c r="A96" i="15"/>
  <c r="B96" i="15"/>
  <c r="A97" i="15"/>
  <c r="B97" i="15"/>
  <c r="A98" i="15"/>
  <c r="B98" i="15"/>
  <c r="A99" i="15"/>
  <c r="B99" i="15"/>
  <c r="A100" i="15"/>
  <c r="B100" i="15"/>
  <c r="A101" i="15"/>
  <c r="B101" i="15"/>
  <c r="A102" i="15"/>
  <c r="B102" i="15"/>
  <c r="A103" i="15"/>
  <c r="B103" i="15"/>
  <c r="A104" i="15"/>
  <c r="B104" i="15"/>
  <c r="A105" i="15"/>
  <c r="B105" i="15"/>
  <c r="A106" i="15"/>
  <c r="B106" i="15"/>
  <c r="A107" i="15"/>
  <c r="B107" i="15"/>
  <c r="A108" i="15"/>
  <c r="B108" i="15"/>
  <c r="A109" i="15"/>
  <c r="B109" i="15"/>
  <c r="A110" i="15"/>
  <c r="B110" i="15"/>
  <c r="A111" i="15"/>
  <c r="B111" i="15"/>
  <c r="A112" i="15"/>
  <c r="B112" i="15"/>
  <c r="A113" i="15"/>
  <c r="B113" i="15"/>
  <c r="A114" i="15"/>
  <c r="B114" i="15"/>
  <c r="A115" i="15"/>
  <c r="B115" i="15"/>
  <c r="A116" i="15"/>
  <c r="B116" i="15"/>
  <c r="A117" i="15"/>
  <c r="B117" i="15"/>
  <c r="A118" i="15"/>
  <c r="B118" i="15"/>
  <c r="A119" i="15"/>
  <c r="B119" i="15"/>
  <c r="A120" i="15"/>
  <c r="B120" i="15"/>
  <c r="A121" i="15"/>
  <c r="B121" i="15"/>
  <c r="A122" i="15"/>
  <c r="B122" i="15"/>
  <c r="A123" i="15"/>
  <c r="B123" i="15"/>
  <c r="A124" i="15"/>
  <c r="B124" i="15"/>
  <c r="A125" i="15"/>
  <c r="B125" i="15"/>
  <c r="A126" i="15"/>
  <c r="B126" i="15"/>
  <c r="A127" i="15"/>
  <c r="B127" i="15"/>
  <c r="A128" i="15"/>
  <c r="B128" i="15"/>
  <c r="A129" i="15"/>
  <c r="B129" i="15"/>
  <c r="A130" i="15"/>
  <c r="B130" i="15"/>
  <c r="A131" i="15"/>
  <c r="B131" i="15"/>
  <c r="A132" i="15"/>
  <c r="B132" i="15"/>
  <c r="A133" i="15"/>
  <c r="B133" i="15"/>
  <c r="A134" i="15"/>
  <c r="B134" i="15"/>
  <c r="A135" i="15"/>
  <c r="B135" i="15"/>
  <c r="A136" i="15"/>
  <c r="B136" i="15"/>
  <c r="A137" i="15"/>
  <c r="B137" i="15"/>
  <c r="A138" i="15"/>
  <c r="B138" i="15"/>
  <c r="A139" i="15"/>
  <c r="B139" i="15"/>
  <c r="A140" i="15"/>
  <c r="B140" i="15"/>
  <c r="A141" i="15"/>
  <c r="B141" i="15"/>
  <c r="A142" i="15"/>
  <c r="B142" i="15"/>
  <c r="A143" i="15"/>
  <c r="B143" i="15"/>
  <c r="A144" i="15"/>
  <c r="B144" i="15"/>
  <c r="A145" i="15"/>
  <c r="B145" i="15"/>
  <c r="A146" i="15"/>
  <c r="B146" i="15"/>
  <c r="A147" i="15"/>
  <c r="B147" i="15"/>
  <c r="A148" i="15"/>
  <c r="B148" i="15"/>
  <c r="A149" i="15"/>
  <c r="B149" i="15"/>
  <c r="A150" i="15"/>
  <c r="B150" i="15"/>
  <c r="A151" i="15"/>
  <c r="B151" i="15"/>
  <c r="A152" i="15"/>
  <c r="B152" i="15"/>
  <c r="A153" i="15"/>
  <c r="B153" i="15"/>
  <c r="A154" i="15"/>
  <c r="B154" i="15"/>
  <c r="A155" i="15"/>
  <c r="B155" i="15"/>
  <c r="A156" i="15"/>
  <c r="B156" i="15"/>
  <c r="A157" i="15"/>
  <c r="B157" i="15"/>
  <c r="A158" i="15"/>
  <c r="B158" i="15"/>
  <c r="A159" i="15"/>
  <c r="B159" i="15"/>
  <c r="A160" i="15"/>
  <c r="B160" i="15"/>
  <c r="A161" i="15"/>
  <c r="B161" i="15"/>
  <c r="A162" i="15"/>
  <c r="B162" i="15"/>
  <c r="A163" i="15"/>
  <c r="B163" i="15"/>
  <c r="A164" i="15"/>
  <c r="B164" i="15"/>
  <c r="A165" i="15"/>
  <c r="B165" i="15"/>
  <c r="A166" i="15"/>
  <c r="B166" i="15"/>
  <c r="A167" i="15"/>
  <c r="B167" i="15"/>
  <c r="A168" i="15"/>
  <c r="B168" i="15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M28" i="2"/>
  <c r="AN29" i="2"/>
  <c r="AB11" i="2" s="1"/>
  <c r="AN30" i="2"/>
  <c r="C17" i="11" s="1"/>
  <c r="C45" i="11" s="1"/>
  <c r="AB12" i="2"/>
  <c r="AN31" i="2"/>
  <c r="AN49" i="2" s="1"/>
  <c r="AN32" i="2"/>
  <c r="C19" i="11" s="1"/>
  <c r="C47" i="11" s="1"/>
  <c r="AB14" i="2"/>
  <c r="AM33" i="2"/>
  <c r="AN33" i="2" s="1"/>
  <c r="AM34" i="2"/>
  <c r="AN34" i="2" s="1"/>
  <c r="AM35" i="2"/>
  <c r="AN35" i="2" s="1"/>
  <c r="AM37" i="2"/>
  <c r="AN37" i="2" s="1"/>
  <c r="AM36" i="2"/>
  <c r="AN36" i="2" s="1"/>
  <c r="AM38" i="2"/>
  <c r="AN38" i="2" s="1"/>
  <c r="AM39" i="2"/>
  <c r="AN39" i="2" s="1"/>
  <c r="AM40" i="2"/>
  <c r="AN40" i="2" s="1"/>
  <c r="AN41" i="2"/>
  <c r="C28" i="11" s="1"/>
  <c r="C56" i="11" s="1"/>
  <c r="AG42" i="2"/>
  <c r="AB24" i="2"/>
  <c r="AF33" i="2"/>
  <c r="AG33" i="2"/>
  <c r="AG51" i="2" s="1"/>
  <c r="AH33" i="2"/>
  <c r="AI33" i="2"/>
  <c r="AI51" i="2" s="1"/>
  <c r="AJ33" i="2"/>
  <c r="AK33" i="2"/>
  <c r="AK51" i="2" s="1"/>
  <c r="AL33" i="2"/>
  <c r="AB34" i="2"/>
  <c r="AC34" i="2"/>
  <c r="AD34" i="2"/>
  <c r="AE34" i="2"/>
  <c r="AF34" i="2"/>
  <c r="AG34" i="2"/>
  <c r="AH34" i="2"/>
  <c r="AI34" i="2"/>
  <c r="AJ34" i="2"/>
  <c r="AK34" i="2"/>
  <c r="AL34" i="2"/>
  <c r="AB35" i="2"/>
  <c r="AC35" i="2"/>
  <c r="AD35" i="2"/>
  <c r="AE35" i="2"/>
  <c r="AF35" i="2"/>
  <c r="AG35" i="2"/>
  <c r="AH35" i="2"/>
  <c r="AI35" i="2"/>
  <c r="AJ35" i="2"/>
  <c r="AK35" i="2"/>
  <c r="AL35" i="2"/>
  <c r="AB36" i="2"/>
  <c r="AC36" i="2"/>
  <c r="AD36" i="2"/>
  <c r="AE36" i="2"/>
  <c r="AF36" i="2"/>
  <c r="AG36" i="2"/>
  <c r="AH36" i="2"/>
  <c r="AI36" i="2"/>
  <c r="AJ36" i="2"/>
  <c r="AK36" i="2"/>
  <c r="AL36" i="2"/>
  <c r="AB37" i="2"/>
  <c r="AC37" i="2"/>
  <c r="AD37" i="2"/>
  <c r="AE37" i="2"/>
  <c r="AF37" i="2"/>
  <c r="AG37" i="2"/>
  <c r="AH37" i="2"/>
  <c r="AI37" i="2"/>
  <c r="AJ37" i="2"/>
  <c r="AK37" i="2"/>
  <c r="AL37" i="2"/>
  <c r="AB38" i="2"/>
  <c r="AC38" i="2"/>
  <c r="AD38" i="2"/>
  <c r="AE38" i="2"/>
  <c r="AF38" i="2"/>
  <c r="AG38" i="2"/>
  <c r="AH38" i="2"/>
  <c r="AI38" i="2"/>
  <c r="AJ38" i="2"/>
  <c r="AK38" i="2"/>
  <c r="AL38" i="2"/>
  <c r="AB39" i="2"/>
  <c r="AC39" i="2"/>
  <c r="AD39" i="2"/>
  <c r="AE39" i="2"/>
  <c r="AF39" i="2"/>
  <c r="AG39" i="2"/>
  <c r="AH39" i="2"/>
  <c r="AI39" i="2"/>
  <c r="AJ39" i="2"/>
  <c r="AK39" i="2"/>
  <c r="AL39" i="2"/>
  <c r="AB40" i="2"/>
  <c r="AC40" i="2"/>
  <c r="AD40" i="2"/>
  <c r="AE40" i="2"/>
  <c r="AF40" i="2"/>
  <c r="AG40" i="2"/>
  <c r="AH40" i="2"/>
  <c r="AI40" i="2"/>
  <c r="AJ40" i="2"/>
  <c r="AK40" i="2"/>
  <c r="AL40" i="2"/>
  <c r="AB41" i="2"/>
  <c r="AC41" i="2"/>
  <c r="AF41" i="2"/>
  <c r="AH41" i="2"/>
  <c r="AJ41" i="2"/>
  <c r="AK41" i="2"/>
  <c r="AL41" i="2"/>
  <c r="AD42" i="2"/>
  <c r="AE42" i="2"/>
  <c r="AF42" i="2"/>
  <c r="AB47" i="2"/>
  <c r="AC47" i="2"/>
  <c r="AD47" i="2"/>
  <c r="AE47" i="2"/>
  <c r="AF47" i="2"/>
  <c r="AG47" i="2"/>
  <c r="AH47" i="2"/>
  <c r="AI47" i="2"/>
  <c r="AJ47" i="2"/>
  <c r="AK47" i="2"/>
  <c r="AL47" i="2"/>
  <c r="AM47" i="2"/>
  <c r="AN47" i="2"/>
  <c r="AB48" i="2"/>
  <c r="AC48" i="2"/>
  <c r="AD48" i="2"/>
  <c r="AE48" i="2"/>
  <c r="AF48" i="2"/>
  <c r="AG48" i="2"/>
  <c r="AH48" i="2"/>
  <c r="AI48" i="2"/>
  <c r="AJ48" i="2"/>
  <c r="AK48" i="2"/>
  <c r="AL48" i="2"/>
  <c r="AM48" i="2"/>
  <c r="AN48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B50" i="2"/>
  <c r="AC50" i="2"/>
  <c r="AD50" i="2"/>
  <c r="AE50" i="2"/>
  <c r="AF50" i="2"/>
  <c r="AG50" i="2"/>
  <c r="AH50" i="2"/>
  <c r="AI50" i="2"/>
  <c r="AJ50" i="2"/>
  <c r="AK50" i="2"/>
  <c r="AL50" i="2"/>
  <c r="AM50" i="2"/>
  <c r="AN50" i="2"/>
  <c r="AB51" i="2"/>
  <c r="AC51" i="2"/>
  <c r="AD51" i="2"/>
  <c r="AE51" i="2"/>
  <c r="AF51" i="2"/>
  <c r="AJ51" i="2"/>
  <c r="AL51" i="2"/>
  <c r="AM51" i="2"/>
  <c r="AB52" i="2"/>
  <c r="AC52" i="2"/>
  <c r="AD52" i="2"/>
  <c r="AE52" i="2"/>
  <c r="AF52" i="2"/>
  <c r="AG52" i="2"/>
  <c r="AH52" i="2"/>
  <c r="AI52" i="2"/>
  <c r="AJ52" i="2"/>
  <c r="AK52" i="2"/>
  <c r="AL52" i="2"/>
  <c r="AM52" i="2"/>
  <c r="AB53" i="2"/>
  <c r="AC53" i="2"/>
  <c r="AD53" i="2"/>
  <c r="AE53" i="2"/>
  <c r="AF53" i="2"/>
  <c r="AG53" i="2"/>
  <c r="AH53" i="2"/>
  <c r="AI53" i="2"/>
  <c r="AJ53" i="2"/>
  <c r="AK53" i="2"/>
  <c r="AL53" i="2"/>
  <c r="AM53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B55" i="2"/>
  <c r="AC55" i="2"/>
  <c r="AD55" i="2"/>
  <c r="AE55" i="2"/>
  <c r="AF55" i="2"/>
  <c r="AG55" i="2"/>
  <c r="AH55" i="2"/>
  <c r="AI55" i="2"/>
  <c r="AJ55" i="2"/>
  <c r="AK55" i="2"/>
  <c r="AL55" i="2"/>
  <c r="AM55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B57" i="2"/>
  <c r="AC57" i="2"/>
  <c r="AD57" i="2"/>
  <c r="AE57" i="2"/>
  <c r="AF57" i="2"/>
  <c r="AG57" i="2"/>
  <c r="AH57" i="2"/>
  <c r="AI57" i="2"/>
  <c r="AJ57" i="2"/>
  <c r="AK57" i="2"/>
  <c r="AL57" i="2"/>
  <c r="AM57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B60" i="2"/>
  <c r="AC60" i="2"/>
  <c r="AD60" i="2"/>
  <c r="AE60" i="2"/>
  <c r="AF60" i="2"/>
  <c r="AG60" i="2"/>
  <c r="AN60" i="2"/>
  <c r="A63" i="2"/>
  <c r="D7" i="18" l="1"/>
  <c r="D6" i="18"/>
  <c r="C26" i="11"/>
  <c r="C54" i="11" s="1"/>
  <c r="AB21" i="2"/>
  <c r="AN57" i="2"/>
  <c r="AN56" i="2"/>
  <c r="C25" i="11"/>
  <c r="C53" i="11" s="1"/>
  <c r="AB20" i="2"/>
  <c r="C23" i="11"/>
  <c r="C51" i="11" s="1"/>
  <c r="AN54" i="2"/>
  <c r="AN58" i="2"/>
  <c r="C27" i="11"/>
  <c r="C55" i="11" s="1"/>
  <c r="AB22" i="2"/>
  <c r="C24" i="11"/>
  <c r="C52" i="11" s="1"/>
  <c r="AN55" i="2"/>
  <c r="AB19" i="2"/>
  <c r="C22" i="11"/>
  <c r="C50" i="11" s="1"/>
  <c r="AB17" i="2"/>
  <c r="AN53" i="2"/>
  <c r="AB16" i="2"/>
  <c r="AN52" i="2"/>
  <c r="C21" i="11"/>
  <c r="C49" i="11" s="1"/>
  <c r="AB15" i="2"/>
  <c r="AN51" i="2"/>
  <c r="C20" i="11"/>
  <c r="C48" i="11" s="1"/>
  <c r="C43" i="11"/>
  <c r="AH5" i="12"/>
  <c r="AB23" i="2"/>
  <c r="AH14" i="12"/>
  <c r="K53" i="12"/>
  <c r="AG36" i="12"/>
  <c r="C18" i="11"/>
  <c r="C46" i="11" s="1"/>
  <c r="K24" i="12"/>
  <c r="K18" i="12"/>
  <c r="K9" i="12"/>
  <c r="AB13" i="2"/>
  <c r="K37" i="12"/>
  <c r="K13" i="12"/>
  <c r="AH9" i="12"/>
  <c r="C16" i="11"/>
  <c r="C44" i="11" s="1"/>
  <c r="K75" i="12"/>
  <c r="K62" i="12"/>
  <c r="AG20" i="12"/>
  <c r="K31" i="12"/>
  <c r="K57" i="12"/>
  <c r="AH51" i="2"/>
  <c r="C29" i="11"/>
  <c r="C57" i="11" s="1"/>
  <c r="K52" i="12"/>
  <c r="K38" i="12"/>
  <c r="K36" i="12"/>
  <c r="K25" i="12"/>
  <c r="K23" i="12"/>
  <c r="K27" i="12"/>
  <c r="K68" i="12"/>
  <c r="K63" i="12"/>
  <c r="K19" i="12"/>
  <c r="C11" i="18"/>
  <c r="C4" i="18"/>
  <c r="C12" i="18"/>
  <c r="C5" i="18"/>
  <c r="C13" i="18"/>
  <c r="C6" i="18"/>
  <c r="C14" i="18"/>
  <c r="C15" i="18"/>
  <c r="C7" i="18"/>
  <c r="C16" i="18"/>
  <c r="C17" i="18"/>
  <c r="C8" i="18"/>
  <c r="C9" i="18"/>
  <c r="C10" i="18"/>
  <c r="N19" i="12"/>
  <c r="AH19" i="12" s="1"/>
  <c r="N14" i="12"/>
  <c r="N9" i="12"/>
  <c r="X7" i="12"/>
  <c r="AH7" i="12" s="1"/>
  <c r="W156" i="12"/>
  <c r="AG156" i="12" s="1"/>
  <c r="W140" i="12"/>
  <c r="W124" i="12"/>
  <c r="W108" i="12"/>
  <c r="W92" i="12"/>
  <c r="W76" i="12"/>
  <c r="W60" i="12"/>
  <c r="AG60" i="12" s="1"/>
  <c r="W44" i="12"/>
  <c r="W28" i="12"/>
  <c r="W12" i="12"/>
  <c r="N5" i="12"/>
  <c r="M163" i="12"/>
  <c r="AG163" i="12" s="1"/>
  <c r="M155" i="12"/>
  <c r="M147" i="12"/>
  <c r="AG147" i="12" s="1"/>
  <c r="M139" i="12"/>
  <c r="M131" i="12"/>
  <c r="AG131" i="12" s="1"/>
  <c r="M123" i="12"/>
  <c r="M115" i="12"/>
  <c r="AG115" i="12" s="1"/>
  <c r="M107" i="12"/>
  <c r="M99" i="12"/>
  <c r="AG99" i="12" s="1"/>
  <c r="M91" i="12"/>
  <c r="M83" i="12"/>
  <c r="AG83" i="12" s="1"/>
  <c r="M75" i="12"/>
  <c r="M67" i="12"/>
  <c r="AG67" i="12" s="1"/>
  <c r="M59" i="12"/>
  <c r="M51" i="12"/>
  <c r="AG51" i="12" s="1"/>
  <c r="M43" i="12"/>
  <c r="M35" i="12"/>
  <c r="AG35" i="12" s="1"/>
  <c r="M27" i="12"/>
  <c r="M19" i="12"/>
  <c r="AG19" i="12" s="1"/>
  <c r="M11" i="12"/>
  <c r="X16" i="12"/>
  <c r="AH16" i="12" s="1"/>
  <c r="X11" i="12"/>
  <c r="AH11" i="12" s="1"/>
  <c r="W155" i="12"/>
  <c r="AG155" i="12" s="1"/>
  <c r="W139" i="12"/>
  <c r="AG139" i="12" s="1"/>
  <c r="W123" i="12"/>
  <c r="W107" i="12"/>
  <c r="AG107" i="12" s="1"/>
  <c r="W91" i="12"/>
  <c r="AG91" i="12" s="1"/>
  <c r="W75" i="12"/>
  <c r="AG75" i="12" s="1"/>
  <c r="W59" i="12"/>
  <c r="AG59" i="12" s="1"/>
  <c r="W43" i="12"/>
  <c r="W27" i="12"/>
  <c r="W11" i="12"/>
  <c r="AG11" i="12" s="1"/>
  <c r="W154" i="12"/>
  <c r="W138" i="12"/>
  <c r="AG138" i="12" s="1"/>
  <c r="W122" i="12"/>
  <c r="AG122" i="12" s="1"/>
  <c r="W106" i="12"/>
  <c r="W90" i="12"/>
  <c r="AG90" i="12" s="1"/>
  <c r="W74" i="12"/>
  <c r="W58" i="12"/>
  <c r="W42" i="12"/>
  <c r="W26" i="12"/>
  <c r="W10" i="12"/>
  <c r="AG10" i="12" s="1"/>
  <c r="M162" i="12"/>
  <c r="M154" i="12"/>
  <c r="M146" i="12"/>
  <c r="M138" i="12"/>
  <c r="M130" i="12"/>
  <c r="M122" i="12"/>
  <c r="M114" i="12"/>
  <c r="M106" i="12"/>
  <c r="M98" i="12"/>
  <c r="M90" i="12"/>
  <c r="M82" i="12"/>
  <c r="M74" i="12"/>
  <c r="M66" i="12"/>
  <c r="M58" i="12"/>
  <c r="M50" i="12"/>
  <c r="M42" i="12"/>
  <c r="M34" i="12"/>
  <c r="M26" i="12"/>
  <c r="M18" i="12"/>
  <c r="M10" i="12"/>
  <c r="N13" i="12"/>
  <c r="X6" i="12"/>
  <c r="W153" i="12"/>
  <c r="W137" i="12"/>
  <c r="W121" i="12"/>
  <c r="W105" i="12"/>
  <c r="W89" i="12"/>
  <c r="AG89" i="12" s="1"/>
  <c r="W73" i="12"/>
  <c r="AG73" i="12" s="1"/>
  <c r="W57" i="12"/>
  <c r="W41" i="12"/>
  <c r="AG41" i="12" s="1"/>
  <c r="W25" i="12"/>
  <c r="W9" i="12"/>
  <c r="AG9" i="12" s="1"/>
  <c r="W152" i="12"/>
  <c r="AG152" i="12" s="1"/>
  <c r="W136" i="12"/>
  <c r="AG136" i="12" s="1"/>
  <c r="W120" i="12"/>
  <c r="AG120" i="12" s="1"/>
  <c r="W104" i="12"/>
  <c r="AG104" i="12" s="1"/>
  <c r="W88" i="12"/>
  <c r="AG88" i="12" s="1"/>
  <c r="W72" i="12"/>
  <c r="AG72" i="12" s="1"/>
  <c r="W56" i="12"/>
  <c r="AG56" i="12" s="1"/>
  <c r="W40" i="12"/>
  <c r="AG40" i="12" s="1"/>
  <c r="W24" i="12"/>
  <c r="W8" i="12"/>
  <c r="M161" i="12"/>
  <c r="M153" i="12"/>
  <c r="M145" i="12"/>
  <c r="M137" i="12"/>
  <c r="M129" i="12"/>
  <c r="M121" i="12"/>
  <c r="M113" i="12"/>
  <c r="M105" i="12"/>
  <c r="M97" i="12"/>
  <c r="M89" i="12"/>
  <c r="M81" i="12"/>
  <c r="M73" i="12"/>
  <c r="M65" i="12"/>
  <c r="M57" i="12"/>
  <c r="M49" i="12"/>
  <c r="M41" i="12"/>
  <c r="M33" i="12"/>
  <c r="M25" i="12"/>
  <c r="M17" i="12"/>
  <c r="M9" i="12"/>
  <c r="W151" i="12"/>
  <c r="AG151" i="12" s="1"/>
  <c r="W135" i="12"/>
  <c r="AG135" i="12" s="1"/>
  <c r="W119" i="12"/>
  <c r="AG119" i="12" s="1"/>
  <c r="W103" i="12"/>
  <c r="AG103" i="12" s="1"/>
  <c r="W87" i="12"/>
  <c r="AG87" i="12" s="1"/>
  <c r="W71" i="12"/>
  <c r="AG71" i="12" s="1"/>
  <c r="W55" i="12"/>
  <c r="AG55" i="12" s="1"/>
  <c r="W39" i="12"/>
  <c r="AG39" i="12" s="1"/>
  <c r="W23" i="12"/>
  <c r="AG23" i="12" s="1"/>
  <c r="W7" i="12"/>
  <c r="M48" i="12"/>
  <c r="M32" i="12"/>
  <c r="M24" i="12"/>
  <c r="M16" i="12"/>
  <c r="M8" i="12"/>
  <c r="W21" i="12"/>
  <c r="M7" i="12"/>
  <c r="W162" i="12"/>
  <c r="AG162" i="12" s="1"/>
  <c r="W146" i="12"/>
  <c r="AG146" i="12" s="1"/>
  <c r="W130" i="12"/>
  <c r="AG130" i="12" s="1"/>
  <c r="W114" i="12"/>
  <c r="AG114" i="12" s="1"/>
  <c r="W98" i="12"/>
  <c r="W82" i="12"/>
  <c r="W66" i="12"/>
  <c r="W50" i="12"/>
  <c r="AG50" i="12" s="1"/>
  <c r="W34" i="12"/>
  <c r="W18" i="12"/>
  <c r="M158" i="12"/>
  <c r="M150" i="12"/>
  <c r="AG150" i="12" s="1"/>
  <c r="M142" i="12"/>
  <c r="M134" i="12"/>
  <c r="AG134" i="12" s="1"/>
  <c r="M126" i="12"/>
  <c r="M118" i="12"/>
  <c r="AG118" i="12" s="1"/>
  <c r="M110" i="12"/>
  <c r="M102" i="12"/>
  <c r="AG102" i="12" s="1"/>
  <c r="M94" i="12"/>
  <c r="M86" i="12"/>
  <c r="AG86" i="12" s="1"/>
  <c r="M78" i="12"/>
  <c r="M70" i="12"/>
  <c r="AG70" i="12" s="1"/>
  <c r="M62" i="12"/>
  <c r="M54" i="12"/>
  <c r="AG54" i="12" s="1"/>
  <c r="M46" i="12"/>
  <c r="M38" i="12"/>
  <c r="AG38" i="12" s="1"/>
  <c r="M30" i="12"/>
  <c r="M22" i="12"/>
  <c r="AG22" i="12" s="1"/>
  <c r="M14" i="12"/>
  <c r="M6" i="12"/>
  <c r="AG6" i="12" s="1"/>
  <c r="D13" i="18"/>
  <c r="D5" i="18"/>
  <c r="X18" i="12"/>
  <c r="AH18" i="12" s="1"/>
  <c r="X13" i="12"/>
  <c r="AH13" i="12" s="1"/>
  <c r="N6" i="12"/>
  <c r="W161" i="12"/>
  <c r="AG161" i="12" s="1"/>
  <c r="W145" i="12"/>
  <c r="W129" i="12"/>
  <c r="W113" i="12"/>
  <c r="W97" i="12"/>
  <c r="W81" i="12"/>
  <c r="AG81" i="12" s="1"/>
  <c r="W65" i="12"/>
  <c r="W49" i="12"/>
  <c r="W33" i="12"/>
  <c r="AG33" i="12" s="1"/>
  <c r="W17" i="12"/>
  <c r="AG17" i="12" s="1"/>
  <c r="N10" i="12"/>
  <c r="AH10" i="12" s="1"/>
  <c r="X8" i="12"/>
  <c r="AH8" i="12" s="1"/>
  <c r="W160" i="12"/>
  <c r="AG160" i="12" s="1"/>
  <c r="W144" i="12"/>
  <c r="AG144" i="12" s="1"/>
  <c r="W128" i="12"/>
  <c r="AG128" i="12" s="1"/>
  <c r="W112" i="12"/>
  <c r="AG112" i="12" s="1"/>
  <c r="W96" i="12"/>
  <c r="AG96" i="12" s="1"/>
  <c r="W80" i="12"/>
  <c r="AG80" i="12" s="1"/>
  <c r="W64" i="12"/>
  <c r="AG64" i="12" s="1"/>
  <c r="W48" i="12"/>
  <c r="W32" i="12"/>
  <c r="AG32" i="12" s="1"/>
  <c r="W16" i="12"/>
  <c r="M165" i="12"/>
  <c r="AG165" i="12" s="1"/>
  <c r="M157" i="12"/>
  <c r="M149" i="12"/>
  <c r="AG149" i="12" s="1"/>
  <c r="M141" i="12"/>
  <c r="M133" i="12"/>
  <c r="AG133" i="12" s="1"/>
  <c r="M125" i="12"/>
  <c r="M117" i="12"/>
  <c r="AG117" i="12" s="1"/>
  <c r="M109" i="12"/>
  <c r="M101" i="12"/>
  <c r="AG101" i="12" s="1"/>
  <c r="M93" i="12"/>
  <c r="M85" i="12"/>
  <c r="AG85" i="12" s="1"/>
  <c r="M77" i="12"/>
  <c r="M69" i="12"/>
  <c r="AG69" i="12" s="1"/>
  <c r="M61" i="12"/>
  <c r="M53" i="12"/>
  <c r="AG53" i="12" s="1"/>
  <c r="M45" i="12"/>
  <c r="M37" i="12"/>
  <c r="AG37" i="12" s="1"/>
  <c r="M29" i="12"/>
  <c r="M21" i="12"/>
  <c r="M13" i="12"/>
  <c r="AG13" i="12" s="1"/>
  <c r="M5" i="12"/>
  <c r="AG5" i="12" s="1"/>
  <c r="D12" i="18"/>
  <c r="D4" i="18"/>
  <c r="N20" i="12"/>
  <c r="AH20" i="12" s="1"/>
  <c r="N15" i="12"/>
  <c r="AH15" i="12" s="1"/>
  <c r="W159" i="12"/>
  <c r="AG159" i="12" s="1"/>
  <c r="W143" i="12"/>
  <c r="AG143" i="12" s="1"/>
  <c r="W127" i="12"/>
  <c r="AG127" i="12" s="1"/>
  <c r="W111" i="12"/>
  <c r="AG111" i="12" s="1"/>
  <c r="W95" i="12"/>
  <c r="AG95" i="12" s="1"/>
  <c r="W79" i="12"/>
  <c r="AG79" i="12" s="1"/>
  <c r="W63" i="12"/>
  <c r="AG63" i="12" s="1"/>
  <c r="W47" i="12"/>
  <c r="AG47" i="12" s="1"/>
  <c r="W31" i="12"/>
  <c r="AG31" i="12" s="1"/>
  <c r="W15" i="12"/>
  <c r="AG15" i="12" s="1"/>
  <c r="X17" i="12"/>
  <c r="AH17" i="12" s="1"/>
  <c r="X12" i="12"/>
  <c r="AH12" i="12" s="1"/>
  <c r="W158" i="12"/>
  <c r="AG158" i="12" s="1"/>
  <c r="W142" i="12"/>
  <c r="W126" i="12"/>
  <c r="AG126" i="12" s="1"/>
  <c r="W110" i="12"/>
  <c r="AG110" i="12" s="1"/>
  <c r="W94" i="12"/>
  <c r="AG94" i="12" s="1"/>
  <c r="W78" i="12"/>
  <c r="AG78" i="12" s="1"/>
  <c r="W62" i="12"/>
  <c r="AG62" i="12" s="1"/>
  <c r="W46" i="12"/>
  <c r="AG46" i="12" s="1"/>
  <c r="W30" i="12"/>
  <c r="AG30" i="12" s="1"/>
  <c r="W14" i="12"/>
  <c r="M164" i="12"/>
  <c r="AG164" i="12" s="1"/>
  <c r="M156" i="12"/>
  <c r="M148" i="12"/>
  <c r="AG148" i="12" s="1"/>
  <c r="M140" i="12"/>
  <c r="M132" i="12"/>
  <c r="AG132" i="12" s="1"/>
  <c r="M124" i="12"/>
  <c r="M116" i="12"/>
  <c r="AG116" i="12" s="1"/>
  <c r="M108" i="12"/>
  <c r="M100" i="12"/>
  <c r="AG100" i="12" s="1"/>
  <c r="M92" i="12"/>
  <c r="M84" i="12"/>
  <c r="AG84" i="12" s="1"/>
  <c r="M76" i="12"/>
  <c r="M68" i="12"/>
  <c r="AG68" i="12" s="1"/>
  <c r="M60" i="12"/>
  <c r="M52" i="12"/>
  <c r="AG52" i="12" s="1"/>
  <c r="M44" i="12"/>
  <c r="M36" i="12"/>
  <c r="M28" i="12"/>
  <c r="M20" i="12"/>
  <c r="M12" i="12"/>
  <c r="D11" i="18"/>
  <c r="W157" i="12"/>
  <c r="AG157" i="12" s="1"/>
  <c r="W141" i="12"/>
  <c r="W125" i="12"/>
  <c r="AG125" i="12" s="1"/>
  <c r="W109" i="12"/>
  <c r="AG109" i="12" s="1"/>
  <c r="W93" i="12"/>
  <c r="W77" i="12"/>
  <c r="AG77" i="12" s="1"/>
  <c r="W61" i="12"/>
  <c r="AG61" i="12" s="1"/>
  <c r="W45" i="12"/>
  <c r="W29" i="12"/>
  <c r="AG29" i="12" s="1"/>
  <c r="AG44" i="12" l="1"/>
  <c r="AG93" i="12"/>
  <c r="AG76" i="12"/>
  <c r="AG92" i="12"/>
  <c r="AG142" i="12"/>
  <c r="AG25" i="12"/>
  <c r="AG26" i="12"/>
  <c r="AG123" i="12"/>
  <c r="AG108" i="12"/>
  <c r="AG141" i="12"/>
  <c r="AG21" i="12"/>
  <c r="AG42" i="12"/>
  <c r="AG124" i="12"/>
  <c r="AG57" i="12"/>
  <c r="AG58" i="12"/>
  <c r="AG140" i="12"/>
  <c r="AG74" i="12"/>
  <c r="AG49" i="12"/>
  <c r="AG8" i="12"/>
  <c r="AG105" i="12"/>
  <c r="AG106" i="12"/>
  <c r="AG65" i="12"/>
  <c r="AG18" i="12"/>
  <c r="AG24" i="12"/>
  <c r="AG121" i="12"/>
  <c r="AG16" i="12"/>
  <c r="AG34" i="12"/>
  <c r="AG7" i="12"/>
  <c r="AG137" i="12"/>
  <c r="AG14" i="12"/>
  <c r="AG97" i="12"/>
  <c r="AG153" i="12"/>
  <c r="AG154" i="12"/>
  <c r="AG48" i="12"/>
  <c r="AG113" i="12"/>
  <c r="AG66" i="12"/>
  <c r="AH6" i="12"/>
  <c r="AG129" i="12"/>
  <c r="AG82" i="12"/>
  <c r="AG27" i="12"/>
  <c r="AG12" i="12"/>
  <c r="AG45" i="12"/>
  <c r="AG145" i="12"/>
  <c r="AG98" i="12"/>
  <c r="AG43" i="12"/>
  <c r="AG28" i="12"/>
</calcChain>
</file>

<file path=xl/sharedStrings.xml><?xml version="1.0" encoding="utf-8"?>
<sst xmlns="http://schemas.openxmlformats.org/spreadsheetml/2006/main" count="96" uniqueCount="59">
  <si>
    <t>Date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</si>
  <si>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</si>
  <si>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</si>
  <si>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</si>
  <si>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</si>
  <si>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</si>
  <si>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</si>
  <si>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</si>
  <si>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</si>
  <si>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</si>
  <si>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</si>
  <si>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</si>
  <si>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</si>
  <si>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YTD Perf</t>
  </si>
  <si>
    <t>AVF</t>
  </si>
  <si>
    <t>Monthly NAV Table</t>
  </si>
  <si>
    <t>Monthly % Change</t>
  </si>
  <si>
    <t>CAGR</t>
  </si>
  <si>
    <t>Last 12M</t>
  </si>
  <si>
    <t>Last 9M</t>
  </si>
  <si>
    <t>Last 6M</t>
  </si>
  <si>
    <t>Last 3M</t>
  </si>
  <si>
    <t>Last 1M</t>
  </si>
  <si>
    <t xml:space="preserve">Last </t>
  </si>
  <si>
    <t>Last 2 Years</t>
  </si>
  <si>
    <t>Last 3 Years</t>
  </si>
  <si>
    <t>Period</t>
  </si>
  <si>
    <t>Since Inception</t>
  </si>
  <si>
    <t>avg return</t>
  </si>
  <si>
    <t>Std Dev (Mthly)</t>
  </si>
  <si>
    <t>Avg Mthly Return</t>
  </si>
  <si>
    <t>10 Yr SGS Bonds (p.a.)</t>
  </si>
  <si>
    <t>Sharpe Ratio (Mth)</t>
  </si>
  <si>
    <t>RISK STATISTICS</t>
  </si>
  <si>
    <t>Last 2 Yrs</t>
  </si>
  <si>
    <t>Last 3 Yrs</t>
  </si>
  <si>
    <t>weighted</t>
  </si>
  <si>
    <t>count</t>
  </si>
  <si>
    <t>EQS</t>
  </si>
  <si>
    <t>Yearly Performance (Returns Stated Net of All Fees and Expenses)</t>
  </si>
  <si>
    <t>Latest Result</t>
  </si>
  <si>
    <t>sharpe monthly</t>
  </si>
  <si>
    <t>std deviation (since inception)</t>
  </si>
  <si>
    <t>montly return</t>
  </si>
  <si>
    <t>Sharpe Ratio (incep)</t>
  </si>
  <si>
    <t>Sharpe Ratio (Annualized)</t>
  </si>
  <si>
    <t>Summary</t>
  </si>
  <si>
    <t>Aggregate Value Fund Class A</t>
  </si>
  <si>
    <t>Return Till Date</t>
  </si>
  <si>
    <t>CAGR Till Date</t>
  </si>
  <si>
    <t>Invested since the beginning of</t>
  </si>
  <si>
    <t>Current Date</t>
  </si>
  <si>
    <t>Last 5 Yrs</t>
  </si>
  <si>
    <t>Last 10 Yrs</t>
  </si>
  <si>
    <t>Last 5 Years</t>
  </si>
  <si>
    <t>Last 10 Years</t>
  </si>
  <si>
    <t>3 Year</t>
  </si>
  <si>
    <t>5 year</t>
  </si>
  <si>
    <t>Annualised returns as of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</si>
</sst>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mmm\ dd\,\ yyyy"/>
    <numFmt numFmtId="166" formatCode="#,##0.000"/>
    <numFmt numFmtId="167" formatCode="[$-1009]d/mmm/yy;@"/>
    <numFmt numFmtId="168" formatCode="0.0%"/>
    <numFmt numFmtId="169" formatCode="_(* #,##0.0000_);_(* \(#,##0.0000\);_(* &quot;-&quot;??_);_(@_)"/>
    <numFmt numFmtId="170" formatCode="_(* #,##0.000_);_(* \(#,##0.000\);_(* &quot;-&quot;??_);_(@_)"/>
    <numFmt numFmtId="171" formatCode="0.00000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name val="Arial"/>
      <family val="2"/>
    </font>
    <font>
      <sz val="16"/>
      <color rgb="FF00610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20"/>
      <name val="Calibri"/>
      <family val="2"/>
      <scheme val="minor"/>
    </font>
    <font>
      <sz val="1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/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theme="2"/>
      </bottom>
      <diagonal/>
    </border>
    <border>
      <left style="thin">
        <color indexed="64"/>
      </left>
      <right style="thin">
        <color theme="2"/>
      </right>
      <top/>
      <bottom style="thin">
        <color theme="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indexed="64"/>
      </right>
      <top style="thin">
        <color theme="2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6">
    <xf numFmtId="0" fontId="0" fillId="0" borderId="0"/>
    <xf numFmtId="9" fontId="1" fillId="0" borderId="0" applyFont="0" applyFill="0" applyBorder="0" applyAlignment="0" applyProtection="0"/>
    <xf numFmtId="0" fontId="3" fillId="3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2" fillId="0" borderId="0" xfId="0" applyFont="1"/>
    <xf numFmtId="0" fontId="7" fillId="2" borderId="0" xfId="2" applyFont="1" applyFill="1"/>
    <xf numFmtId="0" fontId="9" fillId="2" borderId="0" xfId="2" applyFont="1" applyFill="1" applyAlignment="1">
      <alignment horizontal="right"/>
    </xf>
    <xf numFmtId="0" fontId="8" fillId="0" borderId="0" xfId="0" applyFont="1" applyAlignment="1">
      <alignment horizontal="right"/>
    </xf>
    <xf numFmtId="10" fontId="9" fillId="2" borderId="0" xfId="2" applyNumberFormat="1" applyFont="1" applyFill="1" applyAlignment="1">
      <alignment horizontal="right"/>
    </xf>
    <xf numFmtId="10" fontId="8" fillId="0" borderId="0" xfId="1" applyNumberFormat="1" applyFont="1" applyAlignment="1">
      <alignment horizontal="right"/>
    </xf>
    <xf numFmtId="2" fontId="0" fillId="0" borderId="0" xfId="0" applyNumberFormat="1"/>
    <xf numFmtId="2" fontId="8" fillId="0" borderId="0" xfId="0" applyNumberFormat="1" applyFont="1" applyAlignment="1">
      <alignment horizontal="right"/>
    </xf>
    <xf numFmtId="10" fontId="0" fillId="0" borderId="0" xfId="0" applyNumberFormat="1"/>
    <xf numFmtId="10" fontId="0" fillId="0" borderId="0" xfId="1" applyNumberFormat="1" applyFont="1"/>
    <xf numFmtId="167" fontId="0" fillId="0" borderId="0" xfId="0" applyNumberFormat="1"/>
    <xf numFmtId="168" fontId="0" fillId="0" borderId="0" xfId="1" applyNumberFormat="1" applyFont="1"/>
    <xf numFmtId="14" fontId="0" fillId="0" borderId="0" xfId="0" applyNumberFormat="1"/>
    <xf numFmtId="169" fontId="0" fillId="0" borderId="0" xfId="215" applyNumberFormat="1" applyFont="1"/>
    <xf numFmtId="0" fontId="2" fillId="0" borderId="5" xfId="0" applyFont="1" applyBorder="1" applyAlignment="1" applyProtection="1">
      <alignment horizontal="center" wrapText="1"/>
      <protection locked="0"/>
    </xf>
    <xf numFmtId="168" fontId="0" fillId="0" borderId="0" xfId="1" applyNumberFormat="1" applyFont="1" applyProtection="1">
      <protection locked="0"/>
    </xf>
    <xf numFmtId="0" fontId="13" fillId="0" borderId="8" xfId="0" applyFont="1" applyBorder="1"/>
    <xf numFmtId="0" fontId="0" fillId="0" borderId="9" xfId="0" applyBorder="1"/>
    <xf numFmtId="0" fontId="0" fillId="0" borderId="1" xfId="0" applyBorder="1"/>
    <xf numFmtId="0" fontId="0" fillId="0" borderId="2" xfId="0" applyBorder="1"/>
    <xf numFmtId="0" fontId="2" fillId="0" borderId="1" xfId="0" applyFont="1" applyBorder="1"/>
    <xf numFmtId="0" fontId="0" fillId="0" borderId="3" xfId="0" applyBorder="1"/>
    <xf numFmtId="2" fontId="0" fillId="7" borderId="0" xfId="0" applyNumberFormat="1" applyFill="1"/>
    <xf numFmtId="2" fontId="2" fillId="0" borderId="4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14" fillId="0" borderId="10" xfId="0" applyFont="1" applyBorder="1" applyAlignment="1">
      <alignment horizontal="right"/>
    </xf>
    <xf numFmtId="2" fontId="14" fillId="0" borderId="10" xfId="0" applyNumberFormat="1" applyFont="1" applyBorder="1" applyAlignment="1">
      <alignment horizontal="right"/>
    </xf>
    <xf numFmtId="164" fontId="15" fillId="0" borderId="0" xfId="215" applyFont="1"/>
    <xf numFmtId="0" fontId="15" fillId="0" borderId="0" xfId="0" applyFont="1"/>
    <xf numFmtId="10" fontId="15" fillId="0" borderId="0" xfId="1" applyNumberFormat="1" applyFont="1"/>
    <xf numFmtId="168" fontId="15" fillId="0" borderId="0" xfId="1" applyNumberFormat="1" applyFont="1"/>
    <xf numFmtId="170" fontId="15" fillId="0" borderId="0" xfId="215" applyNumberFormat="1" applyFont="1"/>
    <xf numFmtId="10" fontId="15" fillId="0" borderId="0" xfId="0" applyNumberFormat="1" applyFont="1"/>
    <xf numFmtId="10" fontId="2" fillId="0" borderId="6" xfId="1" applyNumberFormat="1" applyFont="1" applyBorder="1" applyAlignment="1" applyProtection="1">
      <alignment wrapText="1"/>
      <protection locked="0"/>
    </xf>
    <xf numFmtId="10" fontId="2" fillId="0" borderId="9" xfId="1" applyNumberFormat="1" applyFont="1" applyBorder="1" applyProtection="1">
      <protection locked="0"/>
    </xf>
    <xf numFmtId="10" fontId="2" fillId="0" borderId="2" xfId="1" applyNumberFormat="1" applyFont="1" applyBorder="1" applyProtection="1">
      <protection locked="0"/>
    </xf>
    <xf numFmtId="10" fontId="2" fillId="6" borderId="2" xfId="1" applyNumberFormat="1" applyFont="1" applyFill="1" applyBorder="1" applyProtection="1">
      <protection locked="0"/>
    </xf>
    <xf numFmtId="169" fontId="15" fillId="0" borderId="0" xfId="215" applyNumberFormat="1" applyFont="1"/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1" fillId="0" borderId="0" xfId="244"/>
    <xf numFmtId="10" fontId="0" fillId="0" borderId="0" xfId="245" applyNumberFormat="1" applyFont="1"/>
    <xf numFmtId="10" fontId="1" fillId="0" borderId="0" xfId="244" applyNumberFormat="1"/>
    <xf numFmtId="2" fontId="1" fillId="0" borderId="0" xfId="244" applyNumberFormat="1"/>
    <xf numFmtId="0" fontId="1" fillId="0" borderId="11" xfId="244" applyBorder="1"/>
    <xf numFmtId="14" fontId="1" fillId="0" borderId="7" xfId="244" applyNumberFormat="1" applyBorder="1"/>
    <xf numFmtId="0" fontId="1" fillId="0" borderId="7" xfId="244" applyBorder="1"/>
    <xf numFmtId="165" fontId="1" fillId="0" borderId="0" xfId="244" applyNumberFormat="1"/>
    <xf numFmtId="10" fontId="1" fillId="0" borderId="0" xfId="1" applyNumberFormat="1"/>
    <xf numFmtId="14" fontId="1" fillId="0" borderId="0" xfId="244" applyNumberFormat="1"/>
    <xf numFmtId="171" fontId="2" fillId="0" borderId="0" xfId="0" applyNumberFormat="1" applyFont="1"/>
    <xf numFmtId="171" fontId="0" fillId="0" borderId="0" xfId="0" applyNumberFormat="1"/>
    <xf numFmtId="171" fontId="0" fillId="0" borderId="0" xfId="1" applyNumberFormat="1" applyFont="1"/>
    <xf numFmtId="0" fontId="11" fillId="0" borderId="13" xfId="0" applyFont="1" applyBorder="1" applyAlignment="1" applyProtection="1">
      <alignment horizontal="center"/>
      <protection locked="0"/>
    </xf>
    <xf numFmtId="10" fontId="11" fillId="0" borderId="14" xfId="1" applyNumberFormat="1" applyFont="1" applyBorder="1"/>
    <xf numFmtId="10" fontId="11" fillId="0" borderId="15" xfId="1" applyNumberFormat="1" applyFont="1" applyBorder="1"/>
    <xf numFmtId="0" fontId="12" fillId="2" borderId="16" xfId="0" applyFont="1" applyFill="1" applyBorder="1" applyAlignment="1" applyProtection="1">
      <alignment horizontal="center"/>
      <protection locked="0"/>
    </xf>
    <xf numFmtId="10" fontId="12" fillId="2" borderId="17" xfId="1" applyNumberFormat="1" applyFont="1" applyFill="1" applyBorder="1"/>
    <xf numFmtId="10" fontId="11" fillId="0" borderId="15" xfId="1" applyNumberFormat="1" applyFont="1" applyFill="1" applyBorder="1"/>
    <xf numFmtId="0" fontId="11" fillId="5" borderId="19" xfId="0" applyFont="1" applyFill="1" applyBorder="1" applyAlignment="1" applyProtection="1">
      <alignment horizontal="center"/>
      <protection locked="0"/>
    </xf>
    <xf numFmtId="10" fontId="11" fillId="5" borderId="12" xfId="1" applyNumberFormat="1" applyFont="1" applyFill="1" applyBorder="1"/>
    <xf numFmtId="0" fontId="11" fillId="0" borderId="18" xfId="0" applyFont="1" applyBorder="1" applyAlignment="1" applyProtection="1">
      <alignment horizontal="center"/>
      <protection locked="0"/>
    </xf>
    <xf numFmtId="0" fontId="10" fillId="4" borderId="20" xfId="0" applyFont="1" applyFill="1" applyBorder="1" applyAlignment="1" applyProtection="1">
      <alignment horizontal="center"/>
      <protection locked="0"/>
    </xf>
    <xf numFmtId="10" fontId="11" fillId="0" borderId="17" xfId="1" applyNumberFormat="1" applyFont="1" applyBorder="1"/>
    <xf numFmtId="0" fontId="10" fillId="4" borderId="21" xfId="0" applyFont="1" applyFill="1" applyBorder="1" applyAlignment="1" applyProtection="1">
      <alignment horizontal="center" wrapText="1"/>
      <protection locked="0"/>
    </xf>
    <xf numFmtId="0" fontId="1" fillId="0" borderId="21" xfId="244" applyBorder="1"/>
    <xf numFmtId="10" fontId="1" fillId="0" borderId="21" xfId="244" applyNumberFormat="1" applyBorder="1"/>
    <xf numFmtId="10" fontId="1" fillId="8" borderId="21" xfId="244" applyNumberFormat="1" applyFill="1" applyBorder="1"/>
    <xf numFmtId="0" fontId="12" fillId="2" borderId="8" xfId="244" applyFont="1" applyFill="1" applyBorder="1" applyAlignment="1" applyProtection="1">
      <alignment wrapText="1"/>
      <protection locked="0"/>
    </xf>
    <xf numFmtId="10" fontId="12" fillId="2" borderId="9" xfId="245" applyNumberFormat="1" applyFont="1" applyFill="1" applyBorder="1" applyAlignment="1">
      <alignment wrapText="1"/>
    </xf>
    <xf numFmtId="0" fontId="1" fillId="0" borderId="22" xfId="244" applyBorder="1" applyAlignment="1">
      <alignment horizontal="center"/>
    </xf>
    <xf numFmtId="10" fontId="1" fillId="0" borderId="23" xfId="244" applyNumberFormat="1" applyBorder="1"/>
    <xf numFmtId="0" fontId="16" fillId="0" borderId="0" xfId="0" applyFont="1"/>
    <xf numFmtId="0" fontId="6" fillId="0" borderId="0" xfId="0" applyFont="1"/>
    <xf numFmtId="2" fontId="16" fillId="0" borderId="0" xfId="0" applyNumberFormat="1" applyFont="1"/>
    <xf numFmtId="0" fontId="15" fillId="0" borderId="0" xfId="244" applyFont="1"/>
    <xf numFmtId="10" fontId="15" fillId="0" borderId="0" xfId="244" applyNumberFormat="1" applyFont="1"/>
    <xf numFmtId="0" fontId="11" fillId="0" borderId="24" xfId="0" applyFont="1" applyBorder="1" applyAlignment="1" applyProtection="1">
      <alignment horizontal="center"/>
      <protection locked="0"/>
    </xf>
    <xf numFmtId="10" fontId="11" fillId="0" borderId="25" xfId="1" applyNumberFormat="1" applyFont="1" applyBorder="1"/>
    <xf numFmtId="164" fontId="16" fillId="0" borderId="0" xfId="215" applyFont="1"/>
    <xf numFmtId="0" fontId="17" fillId="0" borderId="0" xfId="0" applyFont="1"/>
    <xf numFmtId="164" fontId="6" fillId="0" borderId="0" xfId="215" applyFont="1"/>
    <xf numFmtId="0" fontId="6" fillId="0" borderId="0" xfId="0" applyFont="1" applyAlignment="1">
      <alignment horizontal="left"/>
    </xf>
    <xf numFmtId="166" fontId="16" fillId="0" borderId="0" xfId="0" applyNumberFormat="1" applyFont="1"/>
    <xf numFmtId="165" fontId="16" fillId="0" borderId="0" xfId="0" applyNumberFormat="1" applyFont="1"/>
    <xf numFmtId="0" fontId="18" fillId="0" borderId="0" xfId="0" applyFont="1"/>
    <xf numFmtId="0" fontId="19" fillId="2" borderId="0" xfId="2" applyFont="1" applyFill="1"/>
    <xf numFmtId="10" fontId="19" fillId="0" borderId="0" xfId="2" applyNumberFormat="1" applyFont="1" applyFill="1" applyAlignment="1">
      <alignment horizontal="right"/>
    </xf>
    <xf numFmtId="0" fontId="19" fillId="0" borderId="0" xfId="0" applyFont="1" applyAlignment="1">
      <alignment horizontal="right"/>
    </xf>
    <xf numFmtId="2" fontId="19" fillId="0" borderId="0" xfId="0" applyNumberFormat="1" applyFont="1" applyAlignment="1">
      <alignment horizontal="right"/>
    </xf>
    <xf numFmtId="10" fontId="19" fillId="0" borderId="0" xfId="1" applyNumberFormat="1" applyFont="1" applyAlignment="1">
      <alignment horizontal="right"/>
    </xf>
    <xf numFmtId="164" fontId="16" fillId="7" borderId="0" xfId="215" applyFont="1" applyFill="1"/>
    <xf numFmtId="166" fontId="16" fillId="7" borderId="0" xfId="0" applyNumberFormat="1" applyFont="1" applyFill="1"/>
    <xf numFmtId="164" fontId="16" fillId="0" borderId="0" xfId="215" applyFont="1" applyFill="1"/>
    <xf numFmtId="10" fontId="16" fillId="0" borderId="0" xfId="1" applyNumberFormat="1" applyFont="1"/>
    <xf numFmtId="0" fontId="0" fillId="0" borderId="0" xfId="0" applyProtection="1">
      <protection locked="0"/>
    </xf>
    <xf numFmtId="165" fontId="0" fillId="0" borderId="0" xfId="0" applyNumberFormat="1"/>
    <xf numFmtId="0" fontId="10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8" xfId="0" applyBorder="1" applyAlignment="1" applyProtection="1">
      <alignment horizontal="center"/>
      <protection locked="0"/>
    </xf>
    <xf numFmtId="9" fontId="0" fillId="0" borderId="0" xfId="0" applyNumberFormat="1" applyProtection="1">
      <protection locked="0"/>
    </xf>
    <xf numFmtId="168" fontId="0" fillId="0" borderId="0" xfId="0" applyNumberForma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10" fontId="11" fillId="0" borderId="17" xfId="1" applyNumberFormat="1" applyFont="1" applyFill="1" applyBorder="1"/>
    <xf numFmtId="0" fontId="9" fillId="2" borderId="0" xfId="2" applyFont="1" applyFill="1"/>
    <xf numFmtId="0" fontId="0" fillId="0" borderId="26" xfId="0" applyBorder="1" applyAlignment="1" applyProtection="1">
      <alignment horizontal="center"/>
      <protection locked="0"/>
    </xf>
    <xf numFmtId="10" fontId="2" fillId="0" borderId="27" xfId="1" applyNumberFormat="1" applyFont="1" applyBorder="1" applyProtection="1">
      <protection locked="0"/>
    </xf>
    <xf numFmtId="0" fontId="1" fillId="0" borderId="28" xfId="244" applyBorder="1" applyAlignment="1">
      <alignment horizontal="center"/>
    </xf>
    <xf numFmtId="10" fontId="1" fillId="0" borderId="29" xfId="244" applyNumberFormat="1" applyBorder="1"/>
    <xf numFmtId="2" fontId="8" fillId="0" borderId="0" xfId="0" applyNumberFormat="1" applyFont="1"/>
    <xf numFmtId="10" fontId="8" fillId="0" borderId="0" xfId="0" applyNumberFormat="1" applyFont="1"/>
    <xf numFmtId="0" fontId="19" fillId="0" borderId="0" xfId="0" applyFont="1"/>
    <xf numFmtId="10" fontId="19" fillId="0" borderId="0" xfId="1" applyNumberFormat="1" applyFont="1"/>
    <xf numFmtId="2" fontId="14" fillId="0" borderId="10" xfId="0" applyNumberFormat="1" applyFont="1" applyBorder="1"/>
  </cellXfs>
  <cellStyles count="246">
    <cellStyle name="Comma" xfId="215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Good" xfId="2" builtinId="26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Normal" xfId="0" builtinId="0"/>
    <cellStyle name="Normal 291" xfId="244" xr:uid="{9C53AC69-DC68-49D2-9DB7-95C64A71C4D4}"/>
    <cellStyle name="Percent" xfId="1" builtinId="5"/>
    <cellStyle name="Percent 24" xfId="245" xr:uid="{FE95C9FA-D937-4DCA-88E1-0B9DBB918F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2200"/>
            </a:pPr>
            <a:r>
              <a:rPr lang="en-US" sz="1600"/>
              <a:t>AVF Performance</a:t>
            </a:r>
            <a:endParaRPr lang="en-US" sz="1600" baseline="0"/>
          </a:p>
        </c:rich>
      </c:tx>
      <c:layout>
        <c:manualLayout>
          <c:xMode val="edge"/>
          <c:yMode val="edge"/>
          <c:x val="0.42774132185029973"/>
          <c:y val="5.471535943162170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8.270384120778447E-2"/>
          <c:y val="0.14212096852478209"/>
          <c:w val="0.87761709805826948"/>
          <c:h val="0.51701482647890584"/>
        </c:manualLayout>
      </c:layout>
      <c:lineChart>
        <c:grouping val="standard"/>
        <c:varyColors val="0"/>
        <c:ser>
          <c:idx val="0"/>
          <c:order val="0"/>
          <c:tx>
            <c:strRef>
              <c:f>Main!$C$2</c:f>
              <c:strCache>
                <c:ptCount val="1"/>
                <c:pt idx="0">
                  <c:v>Aggregate Value Fund Class A</c:v>
                </c:pt>
              </c:strCache>
            </c:strRef>
          </c:tx>
          <c:marker>
            <c:symbol val="none"/>
          </c:marker>
          <c:dLbls>
            <c:dLbl>
              <c:idx val="163"/>
              <c:layout>
                <c:manualLayout>
                  <c:x val="-6.3109234564080463E-2"/>
                  <c:y val="-1.1572741238391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77-4277-BA9B-3D0202F15C42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Main!$B$3:$B$166</c:f>
              <c:numCache>
                <c:formatCode>m/d/yyyy</c:formatCode>
                <c:ptCount val="164"/>
                <c:pt idx="0">
                  <c:v>41274</c:v>
                </c:pt>
                <c:pt idx="1">
                  <c:v>41305</c:v>
                </c:pt>
                <c:pt idx="2">
                  <c:v>41333</c:v>
                </c:pt>
                <c:pt idx="3">
                  <c:v>41362</c:v>
                </c:pt>
                <c:pt idx="4">
                  <c:v>41394</c:v>
                </c:pt>
                <c:pt idx="5">
                  <c:v>41425</c:v>
                </c:pt>
                <c:pt idx="6">
                  <c:v>41453</c:v>
                </c:pt>
                <c:pt idx="7">
                  <c:v>41486</c:v>
                </c:pt>
                <c:pt idx="8">
                  <c:v>41516</c:v>
                </c:pt>
                <c:pt idx="9">
                  <c:v>41547</c:v>
                </c:pt>
                <c:pt idx="10">
                  <c:v>41578</c:v>
                </c:pt>
                <c:pt idx="11">
                  <c:v>41607</c:v>
                </c:pt>
                <c:pt idx="12">
                  <c:v>41639</c:v>
                </c:pt>
                <c:pt idx="13">
                  <c:v>41670</c:v>
                </c:pt>
                <c:pt idx="14">
                  <c:v>41698</c:v>
                </c:pt>
                <c:pt idx="15">
                  <c:v>41729</c:v>
                </c:pt>
                <c:pt idx="16">
                  <c:v>41759</c:v>
                </c:pt>
                <c:pt idx="17">
                  <c:v>41789</c:v>
                </c:pt>
                <c:pt idx="18">
                  <c:v>41820</c:v>
                </c:pt>
                <c:pt idx="19">
                  <c:v>41851</c:v>
                </c:pt>
                <c:pt idx="20">
                  <c:v>41880</c:v>
                </c:pt>
                <c:pt idx="21">
                  <c:v>41912</c:v>
                </c:pt>
                <c:pt idx="22">
                  <c:v>41943</c:v>
                </c:pt>
                <c:pt idx="23">
                  <c:v>41971</c:v>
                </c:pt>
                <c:pt idx="24">
                  <c:v>42004</c:v>
                </c:pt>
                <c:pt idx="25">
                  <c:v>42034</c:v>
                </c:pt>
                <c:pt idx="26">
                  <c:v>42062</c:v>
                </c:pt>
                <c:pt idx="27">
                  <c:v>42094</c:v>
                </c:pt>
                <c:pt idx="28">
                  <c:v>42124</c:v>
                </c:pt>
                <c:pt idx="29">
                  <c:v>42153</c:v>
                </c:pt>
                <c:pt idx="30">
                  <c:v>42185</c:v>
                </c:pt>
                <c:pt idx="31">
                  <c:v>42216</c:v>
                </c:pt>
                <c:pt idx="32">
                  <c:v>42247</c:v>
                </c:pt>
                <c:pt idx="33">
                  <c:v>42277</c:v>
                </c:pt>
                <c:pt idx="34">
                  <c:v>42307</c:v>
                </c:pt>
                <c:pt idx="35">
                  <c:v>42338</c:v>
                </c:pt>
                <c:pt idx="36">
                  <c:v>42369</c:v>
                </c:pt>
                <c:pt idx="37">
                  <c:v>42398</c:v>
                </c:pt>
                <c:pt idx="38">
                  <c:v>42429</c:v>
                </c:pt>
                <c:pt idx="39">
                  <c:v>42460</c:v>
                </c:pt>
                <c:pt idx="40">
                  <c:v>42489</c:v>
                </c:pt>
                <c:pt idx="41">
                  <c:v>42521</c:v>
                </c:pt>
                <c:pt idx="42">
                  <c:v>42551</c:v>
                </c:pt>
                <c:pt idx="43">
                  <c:v>42580</c:v>
                </c:pt>
                <c:pt idx="44">
                  <c:v>42613</c:v>
                </c:pt>
                <c:pt idx="45">
                  <c:v>42643</c:v>
                </c:pt>
                <c:pt idx="46">
                  <c:v>42674</c:v>
                </c:pt>
                <c:pt idx="47">
                  <c:v>42704</c:v>
                </c:pt>
                <c:pt idx="48">
                  <c:v>42734</c:v>
                </c:pt>
                <c:pt idx="49">
                  <c:v>42766</c:v>
                </c:pt>
                <c:pt idx="50">
                  <c:v>42794</c:v>
                </c:pt>
                <c:pt idx="51">
                  <c:v>42825</c:v>
                </c:pt>
                <c:pt idx="52">
                  <c:v>42855</c:v>
                </c:pt>
                <c:pt idx="53">
                  <c:v>42886</c:v>
                </c:pt>
                <c:pt idx="54">
                  <c:v>42916</c:v>
                </c:pt>
                <c:pt idx="55">
                  <c:v>42947</c:v>
                </c:pt>
                <c:pt idx="56">
                  <c:v>42978</c:v>
                </c:pt>
                <c:pt idx="57">
                  <c:v>43008</c:v>
                </c:pt>
                <c:pt idx="58">
                  <c:v>43039</c:v>
                </c:pt>
                <c:pt idx="59">
                  <c:v>43069</c:v>
                </c:pt>
                <c:pt idx="60">
                  <c:v>43100</c:v>
                </c:pt>
                <c:pt idx="61">
                  <c:v>43131</c:v>
                </c:pt>
                <c:pt idx="62">
                  <c:v>43159</c:v>
                </c:pt>
                <c:pt idx="63">
                  <c:v>43190</c:v>
                </c:pt>
                <c:pt idx="64">
                  <c:v>43220</c:v>
                </c:pt>
                <c:pt idx="65">
                  <c:v>43251</c:v>
                </c:pt>
                <c:pt idx="66">
                  <c:v>43281</c:v>
                </c:pt>
                <c:pt idx="67">
                  <c:v>43312</c:v>
                </c:pt>
                <c:pt idx="68">
                  <c:v>43343</c:v>
                </c:pt>
                <c:pt idx="69">
                  <c:v>43373</c:v>
                </c:pt>
                <c:pt idx="70">
                  <c:v>43404</c:v>
                </c:pt>
                <c:pt idx="71">
                  <c:v>43434</c:v>
                </c:pt>
                <c:pt idx="72">
                  <c:v>43465</c:v>
                </c:pt>
                <c:pt idx="73">
                  <c:v>43496</c:v>
                </c:pt>
                <c:pt idx="74">
                  <c:v>43524</c:v>
                </c:pt>
                <c:pt idx="75">
                  <c:v>43555</c:v>
                </c:pt>
                <c:pt idx="76">
                  <c:v>43585</c:v>
                </c:pt>
                <c:pt idx="77">
                  <c:v>43616</c:v>
                </c:pt>
                <c:pt idx="78">
                  <c:v>43646</c:v>
                </c:pt>
                <c:pt idx="79">
                  <c:v>43677</c:v>
                </c:pt>
                <c:pt idx="80">
                  <c:v>43708</c:v>
                </c:pt>
                <c:pt idx="81">
                  <c:v>43738</c:v>
                </c:pt>
                <c:pt idx="82">
                  <c:v>43769</c:v>
                </c:pt>
                <c:pt idx="83">
                  <c:v>43799</c:v>
                </c:pt>
                <c:pt idx="84">
                  <c:v>43830</c:v>
                </c:pt>
                <c:pt idx="85">
                  <c:v>43861</c:v>
                </c:pt>
                <c:pt idx="86">
                  <c:v>43890</c:v>
                </c:pt>
                <c:pt idx="87">
                  <c:v>43921</c:v>
                </c:pt>
                <c:pt idx="88">
                  <c:v>43951</c:v>
                </c:pt>
                <c:pt idx="89">
                  <c:v>43982</c:v>
                </c:pt>
                <c:pt idx="90">
                  <c:v>44012</c:v>
                </c:pt>
                <c:pt idx="91">
                  <c:v>44043</c:v>
                </c:pt>
                <c:pt idx="92">
                  <c:v>44074</c:v>
                </c:pt>
                <c:pt idx="93">
                  <c:v>44104</c:v>
                </c:pt>
                <c:pt idx="94">
                  <c:v>44135</c:v>
                </c:pt>
                <c:pt idx="95">
                  <c:v>44165</c:v>
                </c:pt>
                <c:pt idx="96">
                  <c:v>44196</c:v>
                </c:pt>
                <c:pt idx="97">
                  <c:v>44227</c:v>
                </c:pt>
                <c:pt idx="98">
                  <c:v>44255</c:v>
                </c:pt>
                <c:pt idx="99">
                  <c:v>44286</c:v>
                </c:pt>
                <c:pt idx="100">
                  <c:v>44316</c:v>
                </c:pt>
                <c:pt idx="101">
                  <c:v>44347</c:v>
                </c:pt>
                <c:pt idx="102">
                  <c:v>44377</c:v>
                </c:pt>
                <c:pt idx="103">
                  <c:v>44408</c:v>
                </c:pt>
                <c:pt idx="104">
                  <c:v>44439</c:v>
                </c:pt>
                <c:pt idx="105">
                  <c:v>44469</c:v>
                </c:pt>
                <c:pt idx="106">
                  <c:v>44500</c:v>
                </c:pt>
                <c:pt idx="107">
                  <c:v>44530</c:v>
                </c:pt>
                <c:pt idx="108">
                  <c:v>44561</c:v>
                </c:pt>
                <c:pt idx="109">
                  <c:v>44592</c:v>
                </c:pt>
                <c:pt idx="110">
                  <c:v>44620</c:v>
                </c:pt>
                <c:pt idx="111">
                  <c:v>44651</c:v>
                </c:pt>
                <c:pt idx="112">
                  <c:v>44681</c:v>
                </c:pt>
                <c:pt idx="113">
                  <c:v>44712</c:v>
                </c:pt>
                <c:pt idx="114">
                  <c:v>44742</c:v>
                </c:pt>
                <c:pt idx="115">
                  <c:v>44773</c:v>
                </c:pt>
                <c:pt idx="116">
                  <c:v>44804</c:v>
                </c:pt>
                <c:pt idx="117">
                  <c:v>44834</c:v>
                </c:pt>
                <c:pt idx="118">
                  <c:v>44865</c:v>
                </c:pt>
                <c:pt idx="119">
                  <c:v>44895</c:v>
                </c:pt>
                <c:pt idx="120">
                  <c:v>44926</c:v>
                </c:pt>
                <c:pt idx="121">
                  <c:v>44957</c:v>
                </c:pt>
                <c:pt idx="122">
                  <c:v>44985</c:v>
                </c:pt>
                <c:pt idx="123">
                  <c:v>45016</c:v>
                </c:pt>
                <c:pt idx="124">
                  <c:v>45046</c:v>
                </c:pt>
                <c:pt idx="125">
                  <c:v>45077</c:v>
                </c:pt>
                <c:pt idx="126">
                  <c:v>45107</c:v>
                </c:pt>
                <c:pt idx="127">
                  <c:v>45138</c:v>
                </c:pt>
                <c:pt idx="128">
                  <c:v>45169</c:v>
                </c:pt>
                <c:pt idx="129">
                  <c:v>45198</c:v>
                </c:pt>
                <c:pt idx="130">
                  <c:v>45230</c:v>
                </c:pt>
                <c:pt idx="131">
                  <c:v>45260</c:v>
                </c:pt>
                <c:pt idx="132">
                  <c:v>45289</c:v>
                </c:pt>
                <c:pt idx="133">
                  <c:v>45322</c:v>
                </c:pt>
                <c:pt idx="134">
                  <c:v>45351</c:v>
                </c:pt>
                <c:pt idx="135">
                  <c:v>45379</c:v>
                </c:pt>
                <c:pt idx="136">
                  <c:v>45412</c:v>
                </c:pt>
                <c:pt idx="137">
                  <c:v>45443</c:v>
                </c:pt>
                <c:pt idx="138">
                  <c:v>45473</c:v>
                </c:pt>
                <c:pt idx="139">
                  <c:v>45504</c:v>
                </c:pt>
                <c:pt idx="140">
                  <c:v>45535</c:v>
                </c:pt>
                <c:pt idx="141">
                  <c:v>45565</c:v>
                </c:pt>
                <c:pt idx="142">
                  <c:v>45596</c:v>
                </c:pt>
                <c:pt idx="143">
                  <c:v>45626</c:v>
                </c:pt>
                <c:pt idx="144">
                  <c:v>45657</c:v>
                </c:pt>
                <c:pt idx="145">
                  <c:v>45688</c:v>
                </c:pt>
                <c:pt idx="146">
                  <c:v>45716</c:v>
                </c:pt>
                <c:pt idx="147">
                  <c:v>45747</c:v>
                </c:pt>
                <c:pt idx="148">
                  <c:v>45777</c:v>
                </c:pt>
                <c:pt idx="149">
                  <c:v>45807</c:v>
                </c:pt>
                <c:pt idx="150">
                  <c:v>45838</c:v>
                </c:pt>
                <c:pt idx="151">
                  <c:v>45869</c:v>
                </c:pt>
                <c:pt idx="152">
                  <c:v>45898</c:v>
                </c:pt>
                <c:pt idx="153">
                  <c:v>45930</c:v>
                </c:pt>
                <c:pt idx="154">
                  <c:v>45961</c:v>
                </c:pt>
                <c:pt idx="155">
                  <c:v>45989</c:v>
                </c:pt>
                <c:pt idx="156">
                  <c:v>46022</c:v>
                </c:pt>
                <c:pt idx="157">
                  <c:v>46052</c:v>
                </c:pt>
                <c:pt idx="158">
                  <c:v>46080</c:v>
                </c:pt>
                <c:pt idx="159">
                  <c:v>46112</c:v>
                </c:pt>
                <c:pt idx="160">
                  <c:v>46142</c:v>
                </c:pt>
                <c:pt idx="161">
                  <c:v>46171</c:v>
                </c:pt>
                <c:pt idx="162">
                  <c:v>46203</c:v>
                </c:pt>
                <c:pt idx="163">
                  <c:v>46234</c:v>
                </c:pt>
              </c:numCache>
            </c:numRef>
          </c:cat>
          <c:val>
            <c:numRef>
              <c:f>Main!$C$3:$C$166</c:f>
              <c:numCache>
                <c:formatCode>General</c:formatCode>
                <c:ptCount val="164"/>
                <c:pt idx="0">
                  <c:v>100.37</c:v>
                </c:pt>
                <c:pt idx="1">
                  <c:v>102.08</c:v>
                </c:pt>
                <c:pt idx="2">
                  <c:v>102.99</c:v>
                </c:pt>
                <c:pt idx="3">
                  <c:v>102.93</c:v>
                </c:pt>
                <c:pt idx="4">
                  <c:v>101.78</c:v>
                </c:pt>
                <c:pt idx="5">
                  <c:v>108.38</c:v>
                </c:pt>
                <c:pt idx="6">
                  <c:v>104.72</c:v>
                </c:pt>
                <c:pt idx="7">
                  <c:v>106.16</c:v>
                </c:pt>
                <c:pt idx="8">
                  <c:v>105.97</c:v>
                </c:pt>
                <c:pt idx="9">
                  <c:v>108.54</c:v>
                </c:pt>
                <c:pt idx="10">
                  <c:v>110.42</c:v>
                </c:pt>
                <c:pt idx="11">
                  <c:v>112.63</c:v>
                </c:pt>
                <c:pt idx="12">
                  <c:v>113.76</c:v>
                </c:pt>
                <c:pt idx="13">
                  <c:v>113.63</c:v>
                </c:pt>
                <c:pt idx="14">
                  <c:v>115.35</c:v>
                </c:pt>
                <c:pt idx="15">
                  <c:v>115.94</c:v>
                </c:pt>
                <c:pt idx="16">
                  <c:v>117.03</c:v>
                </c:pt>
                <c:pt idx="17">
                  <c:v>118.44</c:v>
                </c:pt>
                <c:pt idx="18">
                  <c:v>119.93</c:v>
                </c:pt>
                <c:pt idx="19">
                  <c:v>124.21</c:v>
                </c:pt>
                <c:pt idx="20">
                  <c:v>126.44</c:v>
                </c:pt>
                <c:pt idx="21">
                  <c:v>126.58</c:v>
                </c:pt>
                <c:pt idx="22">
                  <c:v>127.43</c:v>
                </c:pt>
                <c:pt idx="23">
                  <c:v>128.78</c:v>
                </c:pt>
                <c:pt idx="24">
                  <c:v>126.77</c:v>
                </c:pt>
                <c:pt idx="25">
                  <c:v>130.29</c:v>
                </c:pt>
                <c:pt idx="26">
                  <c:v>133.04</c:v>
                </c:pt>
                <c:pt idx="27">
                  <c:v>134.56</c:v>
                </c:pt>
                <c:pt idx="28">
                  <c:v>143.26</c:v>
                </c:pt>
                <c:pt idx="29">
                  <c:v>148.86000000000001</c:v>
                </c:pt>
                <c:pt idx="30">
                  <c:v>146.51</c:v>
                </c:pt>
                <c:pt idx="31">
                  <c:v>139.06</c:v>
                </c:pt>
                <c:pt idx="32">
                  <c:v>129.02000000000001</c:v>
                </c:pt>
                <c:pt idx="33">
                  <c:v>129.66</c:v>
                </c:pt>
                <c:pt idx="34">
                  <c:v>133.77000000000001</c:v>
                </c:pt>
                <c:pt idx="35">
                  <c:v>133.76</c:v>
                </c:pt>
                <c:pt idx="36">
                  <c:v>134.62</c:v>
                </c:pt>
                <c:pt idx="37">
                  <c:v>125.77</c:v>
                </c:pt>
                <c:pt idx="38">
                  <c:v>124.85</c:v>
                </c:pt>
                <c:pt idx="39">
                  <c:v>131.76</c:v>
                </c:pt>
                <c:pt idx="40">
                  <c:v>132.85</c:v>
                </c:pt>
                <c:pt idx="41">
                  <c:v>131.94999999999999</c:v>
                </c:pt>
                <c:pt idx="42">
                  <c:v>131.62</c:v>
                </c:pt>
                <c:pt idx="43">
                  <c:v>134.29</c:v>
                </c:pt>
                <c:pt idx="44">
                  <c:v>139.96</c:v>
                </c:pt>
                <c:pt idx="45">
                  <c:v>143.79</c:v>
                </c:pt>
                <c:pt idx="46">
                  <c:v>147.19999999999999</c:v>
                </c:pt>
                <c:pt idx="47">
                  <c:v>149.56</c:v>
                </c:pt>
                <c:pt idx="48">
                  <c:v>149.91</c:v>
                </c:pt>
                <c:pt idx="49">
                  <c:v>152.26</c:v>
                </c:pt>
                <c:pt idx="50">
                  <c:v>157.09</c:v>
                </c:pt>
                <c:pt idx="51" formatCode="0.00">
                  <c:v>159.80000000000001</c:v>
                </c:pt>
                <c:pt idx="52">
                  <c:v>161.08000000000001</c:v>
                </c:pt>
                <c:pt idx="53">
                  <c:v>161.94999999999999</c:v>
                </c:pt>
                <c:pt idx="54">
                  <c:v>162.71</c:v>
                </c:pt>
                <c:pt idx="55">
                  <c:v>163.89</c:v>
                </c:pt>
                <c:pt idx="56">
                  <c:v>164.85</c:v>
                </c:pt>
                <c:pt idx="57">
                  <c:v>165.88</c:v>
                </c:pt>
                <c:pt idx="58">
                  <c:v>169.53</c:v>
                </c:pt>
                <c:pt idx="59">
                  <c:v>168.88</c:v>
                </c:pt>
                <c:pt idx="60">
                  <c:v>168.94</c:v>
                </c:pt>
                <c:pt idx="61">
                  <c:v>174.24</c:v>
                </c:pt>
                <c:pt idx="62">
                  <c:v>170.61</c:v>
                </c:pt>
                <c:pt idx="63">
                  <c:v>167.48</c:v>
                </c:pt>
                <c:pt idx="64">
                  <c:v>169.77</c:v>
                </c:pt>
                <c:pt idx="65" formatCode="0.00">
                  <c:v>172.5</c:v>
                </c:pt>
                <c:pt idx="66" formatCode="0.00">
                  <c:v>168.05</c:v>
                </c:pt>
                <c:pt idx="67" formatCode="0.00">
                  <c:v>166.1</c:v>
                </c:pt>
                <c:pt idx="68" formatCode="0.00">
                  <c:v>164.54</c:v>
                </c:pt>
                <c:pt idx="69" formatCode="0.00">
                  <c:v>162.47999999999999</c:v>
                </c:pt>
                <c:pt idx="70" formatCode="0.00">
                  <c:v>149.97999999999999</c:v>
                </c:pt>
                <c:pt idx="71" formatCode="0.00">
                  <c:v>153.69999999999999</c:v>
                </c:pt>
                <c:pt idx="72" formatCode="0.00">
                  <c:v>151.69999999999999</c:v>
                </c:pt>
                <c:pt idx="73" formatCode="0.00">
                  <c:v>157.77000000000001</c:v>
                </c:pt>
                <c:pt idx="74" formatCode="0.00">
                  <c:v>161.16</c:v>
                </c:pt>
                <c:pt idx="75" formatCode="0.00">
                  <c:v>162.22</c:v>
                </c:pt>
                <c:pt idx="76" formatCode="0.00">
                  <c:v>163.86</c:v>
                </c:pt>
                <c:pt idx="77" formatCode="0.00">
                  <c:v>157.51</c:v>
                </c:pt>
                <c:pt idx="78" formatCode="0.00">
                  <c:v>159.1</c:v>
                </c:pt>
                <c:pt idx="79" formatCode="0.00">
                  <c:v>158.72999999999999</c:v>
                </c:pt>
                <c:pt idx="80" formatCode="0.00">
                  <c:v>149.9</c:v>
                </c:pt>
                <c:pt idx="81" formatCode="0.00">
                  <c:v>150.57</c:v>
                </c:pt>
                <c:pt idx="82" formatCode="0.00">
                  <c:v>151.02000000000001</c:v>
                </c:pt>
                <c:pt idx="83" formatCode="0.00">
                  <c:v>151.54</c:v>
                </c:pt>
                <c:pt idx="84" formatCode="0.00">
                  <c:v>155.15</c:v>
                </c:pt>
                <c:pt idx="85" formatCode="0.00">
                  <c:v>148.43</c:v>
                </c:pt>
                <c:pt idx="86" formatCode="0.00">
                  <c:v>144.31</c:v>
                </c:pt>
                <c:pt idx="87" formatCode="0.00">
                  <c:v>123.98</c:v>
                </c:pt>
                <c:pt idx="88" formatCode="0.00">
                  <c:v>133.88</c:v>
                </c:pt>
                <c:pt idx="89" formatCode="0.00">
                  <c:v>133.63999999999999</c:v>
                </c:pt>
                <c:pt idx="90" formatCode="0.00">
                  <c:v>135.63999999999999</c:v>
                </c:pt>
                <c:pt idx="91" formatCode="0.00">
                  <c:v>137.66999999999999</c:v>
                </c:pt>
                <c:pt idx="92" formatCode="0.00">
                  <c:v>141.22999999999999</c:v>
                </c:pt>
                <c:pt idx="93" formatCode="0.00">
                  <c:v>140.93</c:v>
                </c:pt>
                <c:pt idx="94" formatCode="0.00">
                  <c:v>142.94</c:v>
                </c:pt>
                <c:pt idx="95" formatCode="0.00">
                  <c:v>155.51</c:v>
                </c:pt>
                <c:pt idx="96" formatCode="0.00">
                  <c:v>161.57</c:v>
                </c:pt>
                <c:pt idx="97" formatCode="0.00">
                  <c:v>163.78</c:v>
                </c:pt>
                <c:pt idx="98" formatCode="0.00">
                  <c:v>172.75</c:v>
                </c:pt>
                <c:pt idx="99" formatCode="0.00">
                  <c:v>178.35</c:v>
                </c:pt>
                <c:pt idx="100" formatCode="0.00">
                  <c:v>186.47</c:v>
                </c:pt>
                <c:pt idx="101" formatCode="0.00">
                  <c:v>187.15</c:v>
                </c:pt>
                <c:pt idx="102" formatCode="0.00">
                  <c:v>191.5</c:v>
                </c:pt>
                <c:pt idx="103" formatCode="0.00">
                  <c:v>186.95</c:v>
                </c:pt>
                <c:pt idx="104" formatCode="0.00">
                  <c:v>189.25</c:v>
                </c:pt>
                <c:pt idx="105" formatCode="0.00">
                  <c:v>190.99</c:v>
                </c:pt>
                <c:pt idx="106" formatCode="0.00">
                  <c:v>190.37</c:v>
                </c:pt>
                <c:pt idx="107" formatCode="0.00">
                  <c:v>186.23</c:v>
                </c:pt>
                <c:pt idx="108" formatCode="0.00">
                  <c:v>191.07</c:v>
                </c:pt>
                <c:pt idx="109" formatCode="0.00">
                  <c:v>188.1</c:v>
                </c:pt>
                <c:pt idx="110" formatCode="0.00">
                  <c:v>191.93</c:v>
                </c:pt>
                <c:pt idx="111" formatCode="0.00">
                  <c:v>192.32</c:v>
                </c:pt>
                <c:pt idx="112" formatCode="0.00">
                  <c:v>190.79</c:v>
                </c:pt>
                <c:pt idx="113" formatCode="0.00">
                  <c:v>190.65</c:v>
                </c:pt>
                <c:pt idx="114" formatCode="0.00">
                  <c:v>183.32</c:v>
                </c:pt>
                <c:pt idx="115" formatCode="0.00">
                  <c:v>182.88</c:v>
                </c:pt>
                <c:pt idx="116" formatCode="0.00">
                  <c:v>185.36</c:v>
                </c:pt>
                <c:pt idx="117" formatCode="0.00">
                  <c:v>172.87</c:v>
                </c:pt>
                <c:pt idx="118" formatCode="0.00">
                  <c:v>168.55</c:v>
                </c:pt>
                <c:pt idx="119" formatCode="0.00">
                  <c:v>178.16</c:v>
                </c:pt>
                <c:pt idx="120" formatCode="0.00">
                  <c:v>179.01</c:v>
                </c:pt>
                <c:pt idx="121" formatCode="0.00">
                  <c:v>185.55</c:v>
                </c:pt>
                <c:pt idx="122" formatCode="0.00">
                  <c:v>185.19</c:v>
                </c:pt>
                <c:pt idx="123" formatCode="0.00">
                  <c:v>184.85</c:v>
                </c:pt>
                <c:pt idx="124" formatCode="0.00">
                  <c:v>188.56</c:v>
                </c:pt>
                <c:pt idx="125" formatCode="0.00">
                  <c:v>185.62</c:v>
                </c:pt>
                <c:pt idx="126">
                  <c:v>189.97</c:v>
                </c:pt>
                <c:pt idx="127" formatCode="0.00">
                  <c:v>193.16</c:v>
                </c:pt>
                <c:pt idx="128" formatCode="0.00">
                  <c:v>189.32</c:v>
                </c:pt>
                <c:pt idx="129" formatCode="0.00">
                  <c:v>189.63</c:v>
                </c:pt>
                <c:pt idx="130" formatCode="0.00">
                  <c:v>184.04</c:v>
                </c:pt>
                <c:pt idx="131" formatCode="0.00">
                  <c:v>188.94</c:v>
                </c:pt>
                <c:pt idx="132" formatCode="0.00">
                  <c:v>192.85</c:v>
                </c:pt>
                <c:pt idx="133" formatCode="0.00">
                  <c:v>193.35</c:v>
                </c:pt>
                <c:pt idx="134" formatCode="0.00">
                  <c:v>197.76</c:v>
                </c:pt>
                <c:pt idx="135" formatCode="0.00">
                  <c:v>201.63</c:v>
                </c:pt>
                <c:pt idx="136" formatCode="0.00">
                  <c:v>203.53</c:v>
                </c:pt>
                <c:pt idx="137" formatCode="0.00">
                  <c:v>207.64</c:v>
                </c:pt>
                <c:pt idx="138" formatCode="0.00">
                  <c:v>208.31</c:v>
                </c:pt>
                <c:pt idx="139">
                  <c:v>208.71</c:v>
                </c:pt>
                <c:pt idx="140" formatCode="0.00">
                  <c:v>208.53</c:v>
                </c:pt>
                <c:pt idx="141" formatCode="0.00">
                  <c:v>213.21</c:v>
                </c:pt>
                <c:pt idx="142" formatCode="0.00">
                  <c:v>211.15</c:v>
                </c:pt>
                <c:pt idx="143" formatCode="0.00">
                  <c:v>212.46</c:v>
                </c:pt>
                <c:pt idx="144" formatCode="0.00">
                  <c:v>215.23</c:v>
                </c:pt>
                <c:pt idx="145" formatCode="0.00">
                  <c:v>216.09</c:v>
                </c:pt>
                <c:pt idx="146" formatCode="0.00">
                  <c:v>216.14</c:v>
                </c:pt>
                <c:pt idx="147" formatCode="0.00">
                  <c:v>217.42</c:v>
                </c:pt>
                <c:pt idx="148" formatCode="0.00">
                  <c:v>213.86</c:v>
                </c:pt>
                <c:pt idx="149" formatCode="0.00">
                  <c:v>220.22</c:v>
                </c:pt>
                <c:pt idx="150" formatCode="0.00">
                  <c:v>223.41</c:v>
                </c:pt>
                <c:pt idx="151" formatCode="0.00">
                  <c:v>229.64</c:v>
                </c:pt>
                <c:pt idx="152" formatCode="0.00">
                  <c:v>233.61</c:v>
                </c:pt>
                <c:pt idx="153" formatCode="0.00">
                  <c:v>238.05</c:v>
                </c:pt>
                <c:pt idx="154" formatCode="0.00">
                  <c:v>241.69</c:v>
                </c:pt>
                <c:pt idx="155" formatCode="0.00">
                  <c:v>242.18</c:v>
                </c:pt>
                <c:pt idx="156" formatCode="0.00">
                  <c:v>243.31</c:v>
                </c:pt>
                <c:pt idx="157" formatCode="0.00">
                  <c:v>248.22</c:v>
                </c:pt>
                <c:pt idx="158" formatCode="0.00">
                  <c:v>252.92</c:v>
                </c:pt>
                <c:pt idx="159" formatCode="0.00">
                  <c:v>241.86</c:v>
                </c:pt>
                <c:pt idx="160" formatCode="0.00">
                  <c:v>252.84</c:v>
                </c:pt>
                <c:pt idx="161" formatCode="0.00">
                  <c:v>256.97000000000003</c:v>
                </c:pt>
                <c:pt idx="162" formatCode="0.00">
                  <c:v>250.99</c:v>
                </c:pt>
                <c:pt idx="163" formatCode="0.00">
                  <c:v>259.45999999999998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53-4885-9B72-F19B3CD339E7}"/>
            </c:ext>
          </c:extLst>
        </c:ser>
        <c:ser>
          <c:idx val="1"/>
          <c:order val="1"/>
          <c:tx>
            <c:strRef>
              <c:f>Main!$V$2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Main!$B$3:$B$166</c:f>
              <c:numCache>
                <c:formatCode>m/d/yyyy</c:formatCode>
                <c:ptCount val="164"/>
                <c:pt idx="0">
                  <c:v>41274</c:v>
                </c:pt>
                <c:pt idx="1">
                  <c:v>41305</c:v>
                </c:pt>
                <c:pt idx="2">
                  <c:v>41333</c:v>
                </c:pt>
                <c:pt idx="3">
                  <c:v>41362</c:v>
                </c:pt>
                <c:pt idx="4">
                  <c:v>41394</c:v>
                </c:pt>
                <c:pt idx="5">
                  <c:v>41425</c:v>
                </c:pt>
                <c:pt idx="6">
                  <c:v>41453</c:v>
                </c:pt>
                <c:pt idx="7">
                  <c:v>41486</c:v>
                </c:pt>
                <c:pt idx="8">
                  <c:v>41516</c:v>
                </c:pt>
                <c:pt idx="9">
                  <c:v>41547</c:v>
                </c:pt>
                <c:pt idx="10">
                  <c:v>41578</c:v>
                </c:pt>
                <c:pt idx="11">
                  <c:v>41607</c:v>
                </c:pt>
                <c:pt idx="12">
                  <c:v>41639</c:v>
                </c:pt>
                <c:pt idx="13">
                  <c:v>41670</c:v>
                </c:pt>
                <c:pt idx="14">
                  <c:v>41698</c:v>
                </c:pt>
                <c:pt idx="15">
                  <c:v>41729</c:v>
                </c:pt>
                <c:pt idx="16">
                  <c:v>41759</c:v>
                </c:pt>
                <c:pt idx="17">
                  <c:v>41789</c:v>
                </c:pt>
                <c:pt idx="18">
                  <c:v>41820</c:v>
                </c:pt>
                <c:pt idx="19">
                  <c:v>41851</c:v>
                </c:pt>
                <c:pt idx="20">
                  <c:v>41880</c:v>
                </c:pt>
                <c:pt idx="21">
                  <c:v>41912</c:v>
                </c:pt>
                <c:pt idx="22">
                  <c:v>41943</c:v>
                </c:pt>
                <c:pt idx="23">
                  <c:v>41971</c:v>
                </c:pt>
                <c:pt idx="24">
                  <c:v>42004</c:v>
                </c:pt>
                <c:pt idx="25">
                  <c:v>42034</c:v>
                </c:pt>
                <c:pt idx="26">
                  <c:v>42062</c:v>
                </c:pt>
                <c:pt idx="27">
                  <c:v>42094</c:v>
                </c:pt>
                <c:pt idx="28">
                  <c:v>42124</c:v>
                </c:pt>
                <c:pt idx="29">
                  <c:v>42153</c:v>
                </c:pt>
                <c:pt idx="30">
                  <c:v>42185</c:v>
                </c:pt>
                <c:pt idx="31">
                  <c:v>42216</c:v>
                </c:pt>
                <c:pt idx="32">
                  <c:v>42247</c:v>
                </c:pt>
                <c:pt idx="33">
                  <c:v>42277</c:v>
                </c:pt>
                <c:pt idx="34">
                  <c:v>42307</c:v>
                </c:pt>
                <c:pt idx="35">
                  <c:v>42338</c:v>
                </c:pt>
                <c:pt idx="36">
                  <c:v>42369</c:v>
                </c:pt>
                <c:pt idx="37">
                  <c:v>42398</c:v>
                </c:pt>
                <c:pt idx="38">
                  <c:v>42429</c:v>
                </c:pt>
                <c:pt idx="39">
                  <c:v>42460</c:v>
                </c:pt>
                <c:pt idx="40">
                  <c:v>42489</c:v>
                </c:pt>
                <c:pt idx="41">
                  <c:v>42521</c:v>
                </c:pt>
                <c:pt idx="42">
                  <c:v>42551</c:v>
                </c:pt>
                <c:pt idx="43">
                  <c:v>42580</c:v>
                </c:pt>
                <c:pt idx="44">
                  <c:v>42613</c:v>
                </c:pt>
                <c:pt idx="45">
                  <c:v>42643</c:v>
                </c:pt>
                <c:pt idx="46">
                  <c:v>42674</c:v>
                </c:pt>
                <c:pt idx="47">
                  <c:v>42704</c:v>
                </c:pt>
                <c:pt idx="48">
                  <c:v>42734</c:v>
                </c:pt>
                <c:pt idx="49">
                  <c:v>42766</c:v>
                </c:pt>
                <c:pt idx="50">
                  <c:v>42794</c:v>
                </c:pt>
                <c:pt idx="51">
                  <c:v>42825</c:v>
                </c:pt>
                <c:pt idx="52">
                  <c:v>42855</c:v>
                </c:pt>
                <c:pt idx="53">
                  <c:v>42886</c:v>
                </c:pt>
                <c:pt idx="54">
                  <c:v>42916</c:v>
                </c:pt>
                <c:pt idx="55">
                  <c:v>42947</c:v>
                </c:pt>
                <c:pt idx="56">
                  <c:v>42978</c:v>
                </c:pt>
                <c:pt idx="57">
                  <c:v>43008</c:v>
                </c:pt>
                <c:pt idx="58">
                  <c:v>43039</c:v>
                </c:pt>
                <c:pt idx="59">
                  <c:v>43069</c:v>
                </c:pt>
                <c:pt idx="60">
                  <c:v>43100</c:v>
                </c:pt>
                <c:pt idx="61">
                  <c:v>43131</c:v>
                </c:pt>
                <c:pt idx="62">
                  <c:v>43159</c:v>
                </c:pt>
                <c:pt idx="63">
                  <c:v>43190</c:v>
                </c:pt>
                <c:pt idx="64">
                  <c:v>43220</c:v>
                </c:pt>
                <c:pt idx="65">
                  <c:v>43251</c:v>
                </c:pt>
                <c:pt idx="66">
                  <c:v>43281</c:v>
                </c:pt>
                <c:pt idx="67">
                  <c:v>43312</c:v>
                </c:pt>
                <c:pt idx="68">
                  <c:v>43343</c:v>
                </c:pt>
                <c:pt idx="69">
                  <c:v>43373</c:v>
                </c:pt>
                <c:pt idx="70">
                  <c:v>43404</c:v>
                </c:pt>
                <c:pt idx="71">
                  <c:v>43434</c:v>
                </c:pt>
                <c:pt idx="72">
                  <c:v>43465</c:v>
                </c:pt>
                <c:pt idx="73">
                  <c:v>43496</c:v>
                </c:pt>
                <c:pt idx="74">
                  <c:v>43524</c:v>
                </c:pt>
                <c:pt idx="75">
                  <c:v>43555</c:v>
                </c:pt>
                <c:pt idx="76">
                  <c:v>43585</c:v>
                </c:pt>
                <c:pt idx="77">
                  <c:v>43616</c:v>
                </c:pt>
                <c:pt idx="78">
                  <c:v>43646</c:v>
                </c:pt>
                <c:pt idx="79">
                  <c:v>43677</c:v>
                </c:pt>
                <c:pt idx="80">
                  <c:v>43708</c:v>
                </c:pt>
                <c:pt idx="81">
                  <c:v>43738</c:v>
                </c:pt>
                <c:pt idx="82">
                  <c:v>43769</c:v>
                </c:pt>
                <c:pt idx="83">
                  <c:v>43799</c:v>
                </c:pt>
                <c:pt idx="84">
                  <c:v>43830</c:v>
                </c:pt>
                <c:pt idx="85">
                  <c:v>43861</c:v>
                </c:pt>
                <c:pt idx="86">
                  <c:v>43890</c:v>
                </c:pt>
                <c:pt idx="87">
                  <c:v>43921</c:v>
                </c:pt>
                <c:pt idx="88">
                  <c:v>43951</c:v>
                </c:pt>
                <c:pt idx="89">
                  <c:v>43982</c:v>
                </c:pt>
                <c:pt idx="90">
                  <c:v>44012</c:v>
                </c:pt>
                <c:pt idx="91">
                  <c:v>44043</c:v>
                </c:pt>
                <c:pt idx="92">
                  <c:v>44074</c:v>
                </c:pt>
                <c:pt idx="93">
                  <c:v>44104</c:v>
                </c:pt>
                <c:pt idx="94">
                  <c:v>44135</c:v>
                </c:pt>
                <c:pt idx="95">
                  <c:v>44165</c:v>
                </c:pt>
                <c:pt idx="96">
                  <c:v>44196</c:v>
                </c:pt>
                <c:pt idx="97">
                  <c:v>44227</c:v>
                </c:pt>
                <c:pt idx="98">
                  <c:v>44255</c:v>
                </c:pt>
                <c:pt idx="99">
                  <c:v>44286</c:v>
                </c:pt>
                <c:pt idx="100">
                  <c:v>44316</c:v>
                </c:pt>
                <c:pt idx="101">
                  <c:v>44347</c:v>
                </c:pt>
                <c:pt idx="102">
                  <c:v>44377</c:v>
                </c:pt>
                <c:pt idx="103">
                  <c:v>44408</c:v>
                </c:pt>
                <c:pt idx="104">
                  <c:v>44439</c:v>
                </c:pt>
                <c:pt idx="105">
                  <c:v>44469</c:v>
                </c:pt>
                <c:pt idx="106">
                  <c:v>44500</c:v>
                </c:pt>
                <c:pt idx="107">
                  <c:v>44530</c:v>
                </c:pt>
                <c:pt idx="108">
                  <c:v>44561</c:v>
                </c:pt>
                <c:pt idx="109">
                  <c:v>44592</c:v>
                </c:pt>
                <c:pt idx="110">
                  <c:v>44620</c:v>
                </c:pt>
                <c:pt idx="111">
                  <c:v>44651</c:v>
                </c:pt>
                <c:pt idx="112">
                  <c:v>44681</c:v>
                </c:pt>
                <c:pt idx="113">
                  <c:v>44712</c:v>
                </c:pt>
                <c:pt idx="114">
                  <c:v>44742</c:v>
                </c:pt>
                <c:pt idx="115">
                  <c:v>44773</c:v>
                </c:pt>
                <c:pt idx="116">
                  <c:v>44804</c:v>
                </c:pt>
                <c:pt idx="117">
                  <c:v>44834</c:v>
                </c:pt>
                <c:pt idx="118">
                  <c:v>44865</c:v>
                </c:pt>
                <c:pt idx="119">
                  <c:v>44895</c:v>
                </c:pt>
                <c:pt idx="120">
                  <c:v>44926</c:v>
                </c:pt>
                <c:pt idx="121">
                  <c:v>44957</c:v>
                </c:pt>
                <c:pt idx="122">
                  <c:v>44985</c:v>
                </c:pt>
                <c:pt idx="123">
                  <c:v>45016</c:v>
                </c:pt>
                <c:pt idx="124">
                  <c:v>45046</c:v>
                </c:pt>
                <c:pt idx="125">
                  <c:v>45077</c:v>
                </c:pt>
                <c:pt idx="126">
                  <c:v>45107</c:v>
                </c:pt>
                <c:pt idx="127">
                  <c:v>45138</c:v>
                </c:pt>
                <c:pt idx="128">
                  <c:v>45169</c:v>
                </c:pt>
                <c:pt idx="129">
                  <c:v>45198</c:v>
                </c:pt>
                <c:pt idx="130">
                  <c:v>45230</c:v>
                </c:pt>
                <c:pt idx="131">
                  <c:v>45260</c:v>
                </c:pt>
                <c:pt idx="132">
                  <c:v>45289</c:v>
                </c:pt>
                <c:pt idx="133">
                  <c:v>45322</c:v>
                </c:pt>
                <c:pt idx="134">
                  <c:v>45351</c:v>
                </c:pt>
                <c:pt idx="135">
                  <c:v>45379</c:v>
                </c:pt>
                <c:pt idx="136">
                  <c:v>45412</c:v>
                </c:pt>
                <c:pt idx="137">
                  <c:v>45443</c:v>
                </c:pt>
                <c:pt idx="138">
                  <c:v>45473</c:v>
                </c:pt>
                <c:pt idx="139">
                  <c:v>45504</c:v>
                </c:pt>
                <c:pt idx="140">
                  <c:v>45535</c:v>
                </c:pt>
                <c:pt idx="141">
                  <c:v>45565</c:v>
                </c:pt>
                <c:pt idx="142">
                  <c:v>45596</c:v>
                </c:pt>
                <c:pt idx="143">
                  <c:v>45626</c:v>
                </c:pt>
                <c:pt idx="144">
                  <c:v>45657</c:v>
                </c:pt>
                <c:pt idx="145">
                  <c:v>45688</c:v>
                </c:pt>
                <c:pt idx="146">
                  <c:v>45716</c:v>
                </c:pt>
                <c:pt idx="147">
                  <c:v>45747</c:v>
                </c:pt>
                <c:pt idx="148">
                  <c:v>45777</c:v>
                </c:pt>
                <c:pt idx="149">
                  <c:v>45807</c:v>
                </c:pt>
                <c:pt idx="150">
                  <c:v>45838</c:v>
                </c:pt>
                <c:pt idx="151">
                  <c:v>45869</c:v>
                </c:pt>
                <c:pt idx="152">
                  <c:v>45898</c:v>
                </c:pt>
                <c:pt idx="153">
                  <c:v>45930</c:v>
                </c:pt>
                <c:pt idx="154">
                  <c:v>45961</c:v>
                </c:pt>
                <c:pt idx="155">
                  <c:v>45989</c:v>
                </c:pt>
                <c:pt idx="156">
                  <c:v>46022</c:v>
                </c:pt>
                <c:pt idx="157">
                  <c:v>46052</c:v>
                </c:pt>
                <c:pt idx="158">
                  <c:v>46080</c:v>
                </c:pt>
                <c:pt idx="159">
                  <c:v>46112</c:v>
                </c:pt>
                <c:pt idx="160">
                  <c:v>46142</c:v>
                </c:pt>
                <c:pt idx="161">
                  <c:v>46171</c:v>
                </c:pt>
                <c:pt idx="162">
                  <c:v>46203</c:v>
                </c:pt>
                <c:pt idx="163">
                  <c:v>46234</c:v>
                </c:pt>
              </c:numCache>
            </c:numRef>
          </c:cat>
          <c:val>
            <c:numRef>
              <c:f>Main!$V$3:$V$137</c:f>
              <c:numCache>
                <c:formatCode>0.00</c:formatCode>
                <c:ptCount val="13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A6-42E5-824B-64C34CD7DE3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237509488"/>
        <c:axId val="1237511808"/>
        <c:extLst/>
      </c:lineChart>
      <c:dateAx>
        <c:axId val="1237509488"/>
        <c:scaling>
          <c:orientation val="minMax"/>
        </c:scaling>
        <c:delete val="0"/>
        <c:axPos val="b"/>
        <c:numFmt formatCode="mmm\ yyyy" sourceLinked="0"/>
        <c:majorTickMark val="out"/>
        <c:minorTickMark val="none"/>
        <c:tickLblPos val="nextTo"/>
        <c:txPr>
          <a:bodyPr/>
          <a:lstStyle/>
          <a:p>
            <a:pPr>
              <a:defRPr sz="1200" kern="1200" baseline="0"/>
            </a:pPr>
            <a:endParaRPr lang="en-US"/>
          </a:p>
        </c:txPr>
        <c:crossAx val="1237511808"/>
        <c:crosses val="autoZero"/>
        <c:auto val="1"/>
        <c:lblOffset val="100"/>
        <c:baseTimeUnit val="months"/>
        <c:majorUnit val="3"/>
        <c:majorTimeUnit val="months"/>
      </c:dateAx>
      <c:valAx>
        <c:axId val="1237511808"/>
        <c:scaling>
          <c:orientation val="minMax"/>
          <c:max val="270"/>
          <c:min val="9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en-US"/>
          </a:p>
        </c:txPr>
        <c:crossAx val="1237509488"/>
        <c:crosses val="autoZero"/>
        <c:crossBetween val="midCat"/>
      </c:valAx>
    </c:plotArea>
    <c:legend>
      <c:legendPos val="b"/>
      <c:legendEntry>
        <c:idx val="1"/>
        <c:delete val="1"/>
      </c:legendEntry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354525</xdr:colOff>
      <xdr:row>169</xdr:row>
      <xdr:rowOff>149678</xdr:rowOff>
    </xdr:from>
    <xdr:to>
      <xdr:col>18</xdr:col>
      <xdr:colOff>173264</xdr:colOff>
      <xdr:row>206</xdr:row>
      <xdr:rowOff>133765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Zhongten-1298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01\FTdata\Documents%20and%20Settings\christina\My%20Documents\Client\CFM\FY2005Consol-Jul-Feb05-18APR0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G8R1TCD5\cfmhol-directors-ca29080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owarth%20First%20Trust\Pangolin\Trade%20History\Copy%20of%20Trade%20History%20(Updated%2014-Dec-2006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yi.tay\AppData\LocalLow\WINZIP_P4208\HTT\FS_HTT-%20SEP%202005%20amend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01\FTdata\Common_Mumbai\IAF%20V%20and%20VI\Repository\CDC\B%20lore%20folder%20McKinsey\Mckinsey%20&amp;%20co\cashflow%20updates\OFFSHORE\tcw-fif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01\FTdata\Cheahys\CCL%20Co.-Dec00&amp;Feb01\TEMP\BS9702.XLW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yi.tay\AppData\LocalLow\WINZIP_P4208\Documents%20and%20Settings\christina\My%20Documents\Client\CFM\FY2005Consol-Jul-Feb05-18APR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yi.tay\AppData\LocalLow\WINZIP_P4208\Documents%20and%20Settings\jasmine.heng\Desktop\CFM\jas\FY2005Consol-Dec03-Jun04%20-%20090904-auditrept.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yi.tay\AppData\LocalLow\WINZIP_P4208\Documents%20and%20Settings\Janey\My%20Documents\FY05-2.1GroupJul04-Jan05\FY2005Consol-Jul04-Dec-07010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01\FTdata\Documents%20and%20Settings\User\Desktop\Mckinsey%20&amp;%20co\cashflow%20updates\SEBIFUNDS\Econet%20Fund-fif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G8R1TCD5\mda-2209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"/>
      <sheetName val="P&amp;L"/>
      <sheetName val="PPL"/>
      <sheetName val="adjustment"/>
      <sheetName val="CA"/>
      <sheetName val="CL"/>
      <sheetName val="CBS"/>
      <sheetName val="PBS"/>
      <sheetName val="PPMS-ADM"/>
      <sheetName val="Sheet2"/>
      <sheetName val="EFR30696"/>
      <sheetName val="P_L"/>
      <sheetName val="Sheet1"/>
      <sheetName val="10年应结转收入-二期1标段"/>
      <sheetName val="addl cost"/>
      <sheetName val="accumdeprn"/>
      <sheetName val="sch9-jpn"/>
      <sheetName val="sch3-rm"/>
      <sheetName val="1.0"/>
      <sheetName val="Cashflow(Scenario)"/>
      <sheetName val="Configuration"/>
      <sheetName val="Sum-Interest exp"/>
      <sheetName val="01814Y"/>
      <sheetName val="List"/>
      <sheetName val="TENSCH"/>
      <sheetName val="ADJ Sum(console)"/>
      <sheetName val="Assumptions"/>
      <sheetName val="Tenancy"/>
      <sheetName val="Lease Expiry"/>
      <sheetName val="Table"/>
      <sheetName val="COA"/>
      <sheetName val="SAPCOA"/>
      <sheetName val="信息"/>
      <sheetName val="Collateral"/>
      <sheetName val="Setup"/>
      <sheetName val="Content 3"/>
      <sheetName val="Instruction"/>
      <sheetName val="SV-supporting info"/>
      <sheetName val="Zhongten-1298a"/>
      <sheetName val="Malasia"/>
      <sheetName val="A"/>
      <sheetName val="Consol"/>
      <sheetName val="InvP"/>
      <sheetName val="???????-BLDG"/>
      <sheetName val="DPLA"/>
      <sheetName val="TB-05"/>
      <sheetName val="EJE journal"/>
      <sheetName val="总表"/>
      <sheetName val="7002"/>
      <sheetName val="Pg2.Maint Svc Stats"/>
      <sheetName val="7008"/>
      <sheetName val="CFA"/>
      <sheetName val="Scenarios"/>
      <sheetName val="_______-BLDG"/>
      <sheetName val="Issue Summary"/>
      <sheetName val="Gen"/>
      <sheetName val="Cover"/>
      <sheetName val="calculation figures"/>
      <sheetName val="Age311299TAS"/>
      <sheetName val="TASintDec00"/>
      <sheetName val="P4DDBFTAS"/>
      <sheetName val="OHBUDGET"/>
      <sheetName val="data"/>
      <sheetName val="Ã«ÀûÂÊ·ÖÎö±í"/>
      <sheetName val="中山低值"/>
      <sheetName val="Check"/>
      <sheetName val="TPQ INDEX"/>
      <sheetName val="pcQueryData"/>
      <sheetName val="Operations"/>
      <sheetName val="PNT-QUOT-#3"/>
      <sheetName val="COAT&amp;WRAP-QIOT-#3"/>
      <sheetName val="Blank Table"/>
      <sheetName val="D"/>
      <sheetName val="Basic Data"/>
      <sheetName val="Control"/>
      <sheetName val="00 - 01 Rates"/>
      <sheetName val="Standing Data"/>
      <sheetName val="Asset &amp; Liability"/>
      <sheetName val="Net asset value"/>
      <sheetName val="DFA"/>
      <sheetName val="K5-1"/>
      <sheetName val="TOC"/>
      <sheetName val="LOOSECHKLIST"/>
      <sheetName val="B"/>
      <sheetName val="PCSTMTS"/>
      <sheetName val="Disposition"/>
      <sheetName val="Repayment Summary"/>
      <sheetName val="BUD"/>
      <sheetName val="Auto Monthly Inputs "/>
      <sheetName val="条件设定"/>
      <sheetName val="面积核对2"/>
      <sheetName val="成本明细"/>
      <sheetName val="大额工程成本核对表"/>
      <sheetName val="扣除项目汇总表"/>
      <sheetName val="面积核对表"/>
      <sheetName val="收入2"/>
      <sheetName val="税款汇总表"/>
      <sheetName val="调整原因汇总表"/>
      <sheetName val="账面成本汇总"/>
      <sheetName val="BO report-ACG 数据源"/>
      <sheetName val="提成租金 打印"/>
      <sheetName val="Part 1"/>
      <sheetName val="Part 2"/>
      <sheetName val="Part 3"/>
      <sheetName val="Part 5"/>
      <sheetName val="Summary"/>
      <sheetName val="DCF"/>
      <sheetName val="Ten"/>
      <sheetName val="资产负债表"/>
      <sheetName val="Toolbox"/>
      <sheetName val="应收票据(关联方)"/>
      <sheetName val="目录"/>
      <sheetName val="pl-mtd"/>
      <sheetName val="XL4Poppy"/>
      <sheetName val="明细"/>
      <sheetName val="Tennancy"/>
      <sheetName val="评估结论"/>
      <sheetName val="ROOMS_ST"/>
      <sheetName val="TELEPHONE"/>
      <sheetName val="RM-ICS-3 "/>
      <sheetName val="TB-POC"/>
      <sheetName val="EFR"/>
      <sheetName val="SUAD"/>
      <sheetName val="E6-10"/>
      <sheetName val="Detail FSPPL"/>
      <sheetName val="0509"/>
      <sheetName val="Category"/>
      <sheetName val="Basis"/>
      <sheetName val="Notes"/>
      <sheetName val="ACCF3 Grp PL"/>
      <sheetName val="ACCF3 Grp BS"/>
      <sheetName val="APLAZA Grp PL"/>
      <sheetName val="APLAZA Grp BS"/>
      <sheetName val="SHJJ Grp PL"/>
      <sheetName val="SHJJ Grp BS"/>
      <sheetName val="Kobest Grp PL"/>
      <sheetName val="Kobest Grp BS"/>
      <sheetName val="F汇总"/>
      <sheetName val="A-General"/>
      <sheetName val="Depn Summary"/>
      <sheetName val="hiddenSheet"/>
      <sheetName val="master"/>
      <sheetName val="Source"/>
      <sheetName val="银行存款余额验证表"/>
      <sheetName val="DSCR by Qtr (76.91%occ)"/>
      <sheetName val="UNIT"/>
      <sheetName val="Netearnanal"/>
      <sheetName val="FR"/>
      <sheetName val="sch6-rm"/>
      <sheetName val="addl_cost"/>
      <sheetName val="1_0"/>
      <sheetName val="Sum-Interest_exp"/>
      <sheetName val="ADJ_Sum(console)"/>
      <sheetName val="Lease_Expiry"/>
      <sheetName val="Content_3"/>
      <sheetName val="SV-supporting_info"/>
      <sheetName val="EJE_journal"/>
      <sheetName val="Pg2_Maint_Svc_Stats"/>
      <sheetName val="Issue_Summary"/>
      <sheetName val="calculation_figures"/>
      <sheetName val="TPQ_INDEX"/>
      <sheetName val="Blank_Table"/>
      <sheetName val="Basic_Data"/>
      <sheetName val="00_-_01_Rates"/>
      <sheetName val="Standing_Data"/>
      <sheetName val="Asset_&amp;_Liability"/>
      <sheetName val="Net_asset_value"/>
      <sheetName val="addl_cost2"/>
      <sheetName val="1_02"/>
      <sheetName val="Sum-Interest_exp2"/>
      <sheetName val="ADJ_Sum(console)2"/>
      <sheetName val="Lease_Expiry2"/>
      <sheetName val="Content_32"/>
      <sheetName val="SV-supporting_info2"/>
      <sheetName val="EJE_journal2"/>
      <sheetName val="Pg2_Maint_Svc_Stats2"/>
      <sheetName val="Issue_Summary2"/>
      <sheetName val="calculation_figures2"/>
      <sheetName val="TPQ_INDEX2"/>
      <sheetName val="Blank_Table2"/>
      <sheetName val="Basic_Data2"/>
      <sheetName val="00_-_01_Rates2"/>
      <sheetName val="Standing_Data2"/>
      <sheetName val="Asset_&amp;_Liability2"/>
      <sheetName val="Net_asset_value2"/>
      <sheetName val="addl_cost1"/>
      <sheetName val="1_01"/>
      <sheetName val="Sum-Interest_exp1"/>
      <sheetName val="ADJ_Sum(console)1"/>
      <sheetName val="Lease_Expiry1"/>
      <sheetName val="Content_31"/>
      <sheetName val="SV-supporting_info1"/>
      <sheetName val="EJE_journal1"/>
      <sheetName val="Pg2_Maint_Svc_Stats1"/>
      <sheetName val="Issue_Summary1"/>
      <sheetName val="calculation_figures1"/>
      <sheetName val="TPQ_INDEX1"/>
      <sheetName val="Blank_Table1"/>
      <sheetName val="Basic_Data1"/>
      <sheetName val="00_-_01_Rates1"/>
      <sheetName val="Standing_Data1"/>
      <sheetName val="Asset_&amp;_Liability1"/>
      <sheetName val="Net_asset_value1"/>
      <sheetName val="addl_cost3"/>
      <sheetName val="1_03"/>
      <sheetName val="Sum-Interest_exp3"/>
      <sheetName val="ADJ_Sum(console)3"/>
      <sheetName val="Lease_Expiry3"/>
      <sheetName val="Content_33"/>
      <sheetName val="SV-supporting_info3"/>
      <sheetName val="EJE_journal3"/>
      <sheetName val="Pg2_Maint_Svc_Stats3"/>
      <sheetName val="Issue_Summary3"/>
      <sheetName val="calculation_figures3"/>
      <sheetName val="TPQ_INDEX3"/>
      <sheetName val="Blank_Table3"/>
      <sheetName val="Good Receipt Invoice Receip"/>
      <sheetName val="Repayment_Summary"/>
      <sheetName val="Repayment_Summary1"/>
      <sheetName val="BPR"/>
      <sheetName val="PROOF"/>
      <sheetName val="参数"/>
      <sheetName val="地产新加坡借款"/>
      <sheetName val="Ref"/>
      <sheetName val="管理在职"/>
      <sheetName val="Sheet3"/>
      <sheetName val="U-13-2(disc)"/>
      <sheetName val="addl_cost4"/>
      <sheetName val="1_04"/>
      <sheetName val="Sum-Interest_exp4"/>
      <sheetName val="ADJ_Sum(console)4"/>
      <sheetName val="Lease_Expiry4"/>
      <sheetName val="Content_34"/>
      <sheetName val="SV-supporting_info4"/>
      <sheetName val="EJE_journal4"/>
      <sheetName val="Pg2_Maint_Svc_Stats4"/>
      <sheetName val="Issue_Summary4"/>
      <sheetName val="calculation_figures4"/>
      <sheetName val="TPQ_INDEX4"/>
      <sheetName val="Blank_Table4"/>
      <sheetName val="Basic_Data3"/>
      <sheetName val="00_-_01_Rates3"/>
      <sheetName val="Standing_Data3"/>
      <sheetName val="Asset_&amp;_Liability3"/>
      <sheetName val="Net_asset_value3"/>
      <sheetName val="Repayment_Summary2"/>
      <sheetName val="Auto_Monthly_Inputs_"/>
      <sheetName val="BO_report-ACG_数据源"/>
      <sheetName val="提成租金_打印"/>
      <sheetName val="Part_1"/>
      <sheetName val="Part_2"/>
      <sheetName val="Part_3"/>
      <sheetName val="Part_5"/>
      <sheetName val="RM-ICS-3_"/>
      <sheetName val="Detail_FSPPL"/>
      <sheetName val="ACCF3_Grp_PL"/>
      <sheetName val="ACCF3_Grp_BS"/>
      <sheetName val="APLAZA_Grp_PL"/>
      <sheetName val="APLAZA_Grp_BS"/>
      <sheetName val="SHJJ_Grp_PL"/>
      <sheetName val="SHJJ_Grp_BS"/>
      <sheetName val="Kobest_Grp_PL"/>
      <sheetName val="Kobest_Grp_BS"/>
      <sheetName val="Depn_Summary"/>
      <sheetName val="DSCR_by_Qtr_(76_91%occ)"/>
      <sheetName val="MTP"/>
      <sheetName val="MTP1"/>
      <sheetName val="J"/>
      <sheetName val="Comp equip"/>
      <sheetName val="Mach &amp; equip"/>
      <sheetName val="MV"/>
      <sheetName val="Freezers"/>
      <sheetName val="114999"/>
      <sheetName val="G60-4"/>
      <sheetName val="BAL"/>
      <sheetName val="J1-1"/>
      <sheetName val="Validate "/>
      <sheetName val="ACTINV"/>
      <sheetName val="滞納 "/>
      <sheetName val="入居者分類"/>
      <sheetName val="賃料稼働率 "/>
      <sheetName val="入居率･稼働率"/>
      <sheetName val="入力用(家賃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changeRate"/>
      <sheetName val="1)InvestJul-Feb05"/>
      <sheetName val="2)DiviJul-Feb05"/>
      <sheetName val="3)LoanJul-feb05"/>
      <sheetName val="4)DiviARAP"/>
      <sheetName val="OHS-OthersFeb05"/>
      <sheetName val="OHS-OthersJan05"/>
      <sheetName val="OHS-OthersDec04"/>
      <sheetName val="Admin-OtherExp"/>
      <sheetName val="NonOpIncome"/>
      <sheetName val="Sumpnl"/>
      <sheetName val="pnlJul-feb05"/>
      <sheetName val="bsJul-feb05"/>
      <sheetName val="5)arap"/>
      <sheetName val="6)pnladj"/>
      <sheetName val="Sumbs "/>
      <sheetName val="journal"/>
      <sheetName val="7)FA-FY05Janey"/>
      <sheetName val="8)FA-FY04Chong"/>
      <sheetName val="General"/>
      <sheetName val="Data"/>
      <sheetName val="fy05bsjul-dec04"/>
      <sheetName val="2.fa"/>
      <sheetName val="3.ca"/>
      <sheetName val="Congnhat(01-2004)"/>
      <sheetName val="Sumbs_"/>
      <sheetName val="Sumbs_1"/>
      <sheetName val="Sumbs_5"/>
      <sheetName val="Sumbs_2"/>
      <sheetName val="Sumbs_4"/>
      <sheetName val="Sumbs_3"/>
      <sheetName val="Sumbs_6"/>
      <sheetName val="Sumbs_7"/>
      <sheetName val="Sumbs_8"/>
      <sheetName val="Sumbs_9"/>
      <sheetName val="TONGKE3p "/>
      <sheetName val="Sumbs_10"/>
      <sheetName val="2_fa"/>
      <sheetName val="3_ca"/>
      <sheetName val="TONGKE3p_"/>
      <sheetName val="Sumbs_11"/>
      <sheetName val="2_fa1"/>
      <sheetName val="3_ca1"/>
      <sheetName val="TONGKE3p_1"/>
      <sheetName val="Sumbs_12"/>
      <sheetName val="2_fa2"/>
      <sheetName val="3_ca2"/>
      <sheetName val="TONGKE3p_2"/>
      <sheetName val="bal"/>
      <sheetName val="n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AJ7">
            <v>0.44016</v>
          </cell>
          <cell r="AQ7">
            <v>0.20222999999999999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-ca"/>
      <sheetName val="capital"/>
      <sheetName val="pfy02"/>
      <sheetName val="pfy01"/>
      <sheetName val="pfy03"/>
      <sheetName val="Budget upto May"/>
      <sheetName val="index"/>
      <sheetName val="Fx Rates"/>
      <sheetName val="M"/>
      <sheetName val="FA Movement"/>
      <sheetName val="A2"/>
      <sheetName val="공정가치"/>
      <sheetName val="Budget_upto_May"/>
      <sheetName val="Fx_Rates"/>
      <sheetName val="F_OH"/>
      <sheetName val="TB Worksheet"/>
      <sheetName val="Zone1"/>
      <sheetName val="Zone2"/>
      <sheetName val="P&amp;L-A2001DCCN"/>
      <sheetName val="AR JAN'02"/>
      <sheetName val="FA_Movement"/>
      <sheetName val="Budget_upto_May1"/>
      <sheetName val="Fx_Rates1"/>
      <sheetName val="FA_Movement1"/>
      <sheetName val="Budget_upto_May5"/>
      <sheetName val="Fx_Rates5"/>
      <sheetName val="FA_Movement5"/>
      <sheetName val="TB_Worksheet3"/>
      <sheetName val="Budget_upto_May2"/>
      <sheetName val="Fx_Rates2"/>
      <sheetName val="FA_Movement2"/>
      <sheetName val="TB_Worksheet"/>
      <sheetName val="Budget_upto_May4"/>
      <sheetName val="Fx_Rates4"/>
      <sheetName val="FA_Movement4"/>
      <sheetName val="TB_Worksheet2"/>
      <sheetName val="Budget_upto_May3"/>
      <sheetName val="Fx_Rates3"/>
      <sheetName val="FA_Movement3"/>
      <sheetName val="TB_Worksheet1"/>
      <sheetName val="Budget_upto_May6"/>
      <sheetName val="Fx_Rates6"/>
      <sheetName val="Budget_upto_May7"/>
      <sheetName val="Fx_Rates7"/>
      <sheetName val="FA_Movement6"/>
      <sheetName val="TB_Worksheet4"/>
      <sheetName val="Budget_upto_May8"/>
      <sheetName val="Fx_Rates8"/>
      <sheetName val="FA_Movement7"/>
      <sheetName val="TB_Worksheet5"/>
      <sheetName val="Budget_upto_May9"/>
      <sheetName val="Fx_Rates9"/>
      <sheetName val="FA_Movement8"/>
      <sheetName val="TB_Worksheet6"/>
      <sheetName val="CDKT"/>
      <sheetName val="Budget_upto_May10"/>
      <sheetName val="Fx_Rates10"/>
      <sheetName val="FA_Movement9"/>
      <sheetName val="TB_Worksheet7"/>
      <sheetName val="AR_JAN'02"/>
      <sheetName val="Budget_upto_May11"/>
      <sheetName val="Fx_Rates11"/>
      <sheetName val="FA_Movement10"/>
      <sheetName val="TB_Worksheet8"/>
      <sheetName val="AR_JAN'021"/>
      <sheetName val="RMB"/>
      <sheetName val="New Mapping Greece"/>
      <sheetName val="Budget_upto_May12"/>
      <sheetName val="Fx_Rates12"/>
      <sheetName val="FA_Movement11"/>
      <sheetName val="TB_Worksheet9"/>
      <sheetName val="AR_JAN'022"/>
    </sheetNames>
    <sheetDataSet>
      <sheetData sheetId="0" refreshError="1">
        <row r="17">
          <cell r="O17">
            <v>0.46639999999999998</v>
          </cell>
          <cell r="T17">
            <v>3.986E-2</v>
          </cell>
        </row>
        <row r="27">
          <cell r="O27">
            <v>0.47989999999999999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/>
      <sheetData sheetId="68"/>
      <sheetData sheetId="69"/>
      <sheetData sheetId="70"/>
      <sheetData sheetId="7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f_05"/>
      <sheetName val="Off_06"/>
      <sheetName val="Sub"/>
      <sheetName val="Trade"/>
      <sheetName val="A&amp;L"/>
      <sheetName val="NAV"/>
      <sheetName val="03-05"/>
      <sheetName val="04-05"/>
      <sheetName val="05-05"/>
      <sheetName val="06-05"/>
      <sheetName val="07-05"/>
      <sheetName val="08-05"/>
      <sheetName val="09-05"/>
      <sheetName val="10-05"/>
      <sheetName val="11-05"/>
      <sheetName val="12-05"/>
      <sheetName val="01-06"/>
      <sheetName val="02-06"/>
      <sheetName val="03-06"/>
      <sheetName val="04-06"/>
      <sheetName val="05-06"/>
      <sheetName val="06-06"/>
      <sheetName val="07-06"/>
      <sheetName val="08-06"/>
      <sheetName val="09-06"/>
      <sheetName val="10-06"/>
      <sheetName val="11-06"/>
      <sheetName val="FX"/>
      <sheetName val="Sheet2"/>
      <sheetName val="%%TOBA_CACHE%%"/>
    </sheetNames>
    <sheetDataSet>
      <sheetData sheetId="0"/>
      <sheetData sheetId="1"/>
      <sheetData sheetId="2"/>
      <sheetData sheetId="3" refreshError="1">
        <row r="2">
          <cell r="A2">
            <v>39068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1"/>
      <sheetName val="steps"/>
      <sheetName val="1.Fact sheet"/>
      <sheetName val="2.FA"/>
      <sheetName val="3.CA"/>
      <sheetName val="4.CL"/>
      <sheetName val="5.Detailed PL"/>
      <sheetName val="6.Notes"/>
      <sheetName val="7.BS"/>
      <sheetName val="8.PL"/>
      <sheetName val="translation proo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rters"/>
      <sheetName val="Realized Cash Flows"/>
      <sheetName val="Realized Stars"/>
      <sheetName val="Expected Cashflows"/>
      <sheetName val="Data"/>
      <sheetName val="p&amp;l"/>
      <sheetName val="Realized_Cash_Flows"/>
      <sheetName val="Realized_Stars"/>
      <sheetName val="Expected_Cashflows"/>
      <sheetName val="Realized_Cash_Flows1"/>
      <sheetName val="Realized_Stars1"/>
      <sheetName val="Expected_Cashflows1"/>
      <sheetName val="Realized_Cash_Flows5"/>
      <sheetName val="Realized_Stars5"/>
      <sheetName val="Expected_Cashflows5"/>
      <sheetName val="Realized_Cash_Flows2"/>
      <sheetName val="Realized_Stars2"/>
      <sheetName val="Expected_Cashflows2"/>
      <sheetName val="Realized_Cash_Flows4"/>
      <sheetName val="Realized_Stars4"/>
      <sheetName val="Expected_Cashflows4"/>
      <sheetName val="Realized_Cash_Flows3"/>
      <sheetName val="Realized_Stars3"/>
      <sheetName val="Expected_Cashflows3"/>
      <sheetName val="Realized_Cash_Flows6"/>
      <sheetName val="Realized_Stars6"/>
      <sheetName val="Expected_Cashflows6"/>
      <sheetName val="Realized_Cash_Flows7"/>
      <sheetName val="Realized_Stars7"/>
      <sheetName val="Expected_Cashflows7"/>
      <sheetName val="Realized_Cash_Flows8"/>
      <sheetName val="Realized_Stars8"/>
      <sheetName val="Expected_Cashflows8"/>
      <sheetName val="Realized_Cash_Flows9"/>
      <sheetName val="Realized_Stars9"/>
      <sheetName val="Expected_Cashflows9"/>
      <sheetName val="sch10-rm2"/>
      <sheetName val="sch6-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F9">
            <v>788096</v>
          </cell>
          <cell r="G9">
            <v>0</v>
          </cell>
          <cell r="H9">
            <v>0</v>
          </cell>
          <cell r="I9">
            <v>0</v>
          </cell>
          <cell r="AH9">
            <v>788096</v>
          </cell>
          <cell r="AL9">
            <v>0</v>
          </cell>
          <cell r="AR9">
            <v>-788096</v>
          </cell>
          <cell r="AS9">
            <v>0</v>
          </cell>
        </row>
        <row r="10">
          <cell r="F10">
            <v>822726</v>
          </cell>
          <cell r="G10">
            <v>0</v>
          </cell>
          <cell r="H10">
            <v>0</v>
          </cell>
          <cell r="I10">
            <v>0</v>
          </cell>
          <cell r="AH10">
            <v>822726</v>
          </cell>
          <cell r="AL10">
            <v>0</v>
          </cell>
          <cell r="AR10">
            <v>-822726</v>
          </cell>
          <cell r="AS10">
            <v>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AH11">
            <v>0</v>
          </cell>
          <cell r="AL11">
            <v>0</v>
          </cell>
          <cell r="AR11">
            <v>0</v>
          </cell>
          <cell r="AS11">
            <v>5882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AH12">
            <v>0</v>
          </cell>
          <cell r="AL12">
            <v>0</v>
          </cell>
          <cell r="AR12">
            <v>0</v>
          </cell>
          <cell r="AS12">
            <v>16227</v>
          </cell>
        </row>
        <row r="13">
          <cell r="F13">
            <v>0</v>
          </cell>
          <cell r="G13">
            <v>0</v>
          </cell>
          <cell r="H13">
            <v>0</v>
          </cell>
          <cell r="I13">
            <v>0</v>
          </cell>
          <cell r="AH13">
            <v>0</v>
          </cell>
          <cell r="AL13">
            <v>0</v>
          </cell>
          <cell r="AR13">
            <v>0</v>
          </cell>
          <cell r="AS13">
            <v>1603046</v>
          </cell>
        </row>
        <row r="14">
          <cell r="F14">
            <v>1533610</v>
          </cell>
          <cell r="G14">
            <v>0</v>
          </cell>
          <cell r="H14">
            <v>0</v>
          </cell>
          <cell r="I14">
            <v>0</v>
          </cell>
          <cell r="AH14">
            <v>766805</v>
          </cell>
          <cell r="AL14">
            <v>0</v>
          </cell>
          <cell r="AR14">
            <v>-1533610</v>
          </cell>
          <cell r="AS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AH15">
            <v>0</v>
          </cell>
          <cell r="AL15">
            <v>0</v>
          </cell>
          <cell r="AR15">
            <v>0</v>
          </cell>
          <cell r="AS15">
            <v>91903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AH16">
            <v>0</v>
          </cell>
          <cell r="AL16">
            <v>0</v>
          </cell>
          <cell r="AR16">
            <v>0</v>
          </cell>
          <cell r="AS16">
            <v>33696</v>
          </cell>
        </row>
        <row r="17">
          <cell r="F17">
            <v>0</v>
          </cell>
          <cell r="G17">
            <v>0</v>
          </cell>
          <cell r="H17">
            <v>0</v>
          </cell>
          <cell r="I17">
            <v>0</v>
          </cell>
          <cell r="AH17">
            <v>0</v>
          </cell>
          <cell r="AL17">
            <v>0</v>
          </cell>
          <cell r="AR17">
            <v>0</v>
          </cell>
          <cell r="AS17">
            <v>1494622</v>
          </cell>
        </row>
        <row r="18">
          <cell r="F18">
            <v>1843017</v>
          </cell>
          <cell r="G18">
            <v>0</v>
          </cell>
          <cell r="H18">
            <v>0</v>
          </cell>
          <cell r="I18">
            <v>0</v>
          </cell>
          <cell r="AH18">
            <v>1843017</v>
          </cell>
          <cell r="AL18">
            <v>0</v>
          </cell>
          <cell r="AR18">
            <v>-1843017</v>
          </cell>
          <cell r="AS18">
            <v>0</v>
          </cell>
        </row>
        <row r="19">
          <cell r="F19">
            <v>26234</v>
          </cell>
          <cell r="G19">
            <v>0</v>
          </cell>
          <cell r="H19">
            <v>0</v>
          </cell>
          <cell r="I19">
            <v>0</v>
          </cell>
          <cell r="AH19">
            <v>26234</v>
          </cell>
          <cell r="AL19">
            <v>0</v>
          </cell>
          <cell r="AR19">
            <v>-26234</v>
          </cell>
          <cell r="AS19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AH20">
            <v>0</v>
          </cell>
          <cell r="AL20">
            <v>0</v>
          </cell>
          <cell r="AR20">
            <v>0</v>
          </cell>
          <cell r="AS20">
            <v>0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AH21">
            <v>0</v>
          </cell>
          <cell r="AL21">
            <v>0</v>
          </cell>
          <cell r="AR21">
            <v>0</v>
          </cell>
          <cell r="AS21">
            <v>9870</v>
          </cell>
        </row>
        <row r="22">
          <cell r="F22">
            <v>866358</v>
          </cell>
          <cell r="G22">
            <v>0</v>
          </cell>
          <cell r="H22">
            <v>0</v>
          </cell>
          <cell r="I22">
            <v>0</v>
          </cell>
          <cell r="AH22">
            <v>866358</v>
          </cell>
          <cell r="AL22">
            <v>0</v>
          </cell>
          <cell r="AR22">
            <v>-866358</v>
          </cell>
          <cell r="AS22">
            <v>0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AH23">
            <v>0</v>
          </cell>
          <cell r="AL23">
            <v>0</v>
          </cell>
          <cell r="AR23">
            <v>0</v>
          </cell>
          <cell r="AS23">
            <v>49439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  <cell r="AH24">
            <v>0</v>
          </cell>
          <cell r="AL24">
            <v>0</v>
          </cell>
          <cell r="AR24">
            <v>0</v>
          </cell>
          <cell r="AS24">
            <v>48006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AH25">
            <v>0</v>
          </cell>
          <cell r="AL25">
            <v>0</v>
          </cell>
          <cell r="AR25">
            <v>0</v>
          </cell>
          <cell r="AS25">
            <v>36623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AH26">
            <v>0</v>
          </cell>
          <cell r="AL26">
            <v>0</v>
          </cell>
          <cell r="AR26">
            <v>0</v>
          </cell>
          <cell r="AS26">
            <v>338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AH27">
            <v>0</v>
          </cell>
          <cell r="AL27">
            <v>0</v>
          </cell>
          <cell r="AR27">
            <v>0</v>
          </cell>
          <cell r="AS27">
            <v>332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AH28">
            <v>0</v>
          </cell>
          <cell r="AL28">
            <v>0</v>
          </cell>
          <cell r="AR28">
            <v>0</v>
          </cell>
          <cell r="AS28">
            <v>44231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AH29">
            <v>0</v>
          </cell>
          <cell r="AL29">
            <v>0</v>
          </cell>
          <cell r="AR29">
            <v>0</v>
          </cell>
          <cell r="AS29">
            <v>18850</v>
          </cell>
        </row>
        <row r="30">
          <cell r="F30">
            <v>0</v>
          </cell>
          <cell r="G30">
            <v>0</v>
          </cell>
          <cell r="H30">
            <v>0</v>
          </cell>
          <cell r="I30">
            <v>0</v>
          </cell>
          <cell r="AH30">
            <v>0</v>
          </cell>
          <cell r="AL30">
            <v>0</v>
          </cell>
          <cell r="AR30">
            <v>0</v>
          </cell>
          <cell r="AS30">
            <v>57214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AH31">
            <v>0</v>
          </cell>
          <cell r="AL31">
            <v>0</v>
          </cell>
          <cell r="AR31">
            <v>0</v>
          </cell>
          <cell r="AS31">
            <v>1143689</v>
          </cell>
        </row>
        <row r="32">
          <cell r="F32">
            <v>503345</v>
          </cell>
          <cell r="G32">
            <v>0</v>
          </cell>
          <cell r="H32">
            <v>0</v>
          </cell>
          <cell r="I32">
            <v>0</v>
          </cell>
          <cell r="AH32">
            <v>0</v>
          </cell>
          <cell r="AL32">
            <v>0</v>
          </cell>
          <cell r="AR32">
            <v>-503345</v>
          </cell>
          <cell r="AS32">
            <v>0</v>
          </cell>
        </row>
        <row r="33">
          <cell r="F33">
            <v>396338</v>
          </cell>
          <cell r="G33">
            <v>0</v>
          </cell>
          <cell r="H33">
            <v>0</v>
          </cell>
          <cell r="I33">
            <v>0</v>
          </cell>
          <cell r="AH33">
            <v>0</v>
          </cell>
          <cell r="AL33">
            <v>0</v>
          </cell>
          <cell r="AR33">
            <v>-396338</v>
          </cell>
          <cell r="AS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AH34">
            <v>0</v>
          </cell>
          <cell r="AL34">
            <v>0</v>
          </cell>
          <cell r="AR34">
            <v>0</v>
          </cell>
          <cell r="AS34">
            <v>0</v>
          </cell>
        </row>
        <row r="35">
          <cell r="F35">
            <v>1000009</v>
          </cell>
          <cell r="G35">
            <v>0</v>
          </cell>
          <cell r="H35">
            <v>0</v>
          </cell>
          <cell r="I35">
            <v>0</v>
          </cell>
          <cell r="AH35">
            <v>0</v>
          </cell>
          <cell r="AL35">
            <v>0</v>
          </cell>
          <cell r="AR35">
            <v>-1000009</v>
          </cell>
          <cell r="AS35">
            <v>0</v>
          </cell>
        </row>
        <row r="36">
          <cell r="F36">
            <v>0</v>
          </cell>
          <cell r="G36">
            <v>0</v>
          </cell>
          <cell r="H36">
            <v>218750</v>
          </cell>
          <cell r="I36">
            <v>0</v>
          </cell>
          <cell r="AH36">
            <v>0</v>
          </cell>
          <cell r="AL36">
            <v>0</v>
          </cell>
          <cell r="AR36">
            <v>-218750</v>
          </cell>
          <cell r="AS36">
            <v>0</v>
          </cell>
        </row>
        <row r="37">
          <cell r="F37">
            <v>0</v>
          </cell>
          <cell r="G37">
            <v>1938770</v>
          </cell>
          <cell r="H37">
            <v>0</v>
          </cell>
          <cell r="I37">
            <v>0</v>
          </cell>
          <cell r="AH37">
            <v>1938770</v>
          </cell>
          <cell r="AL37">
            <v>0</v>
          </cell>
          <cell r="AR37">
            <v>-1938770</v>
          </cell>
          <cell r="AS37">
            <v>0</v>
          </cell>
        </row>
        <row r="38">
          <cell r="F38">
            <v>0</v>
          </cell>
          <cell r="G38">
            <v>0</v>
          </cell>
          <cell r="H38">
            <v>0</v>
          </cell>
          <cell r="I38">
            <v>0</v>
          </cell>
          <cell r="AH38">
            <v>0</v>
          </cell>
          <cell r="AL38">
            <v>0</v>
          </cell>
          <cell r="AR38">
            <v>0</v>
          </cell>
          <cell r="AS38">
            <v>341667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AH39">
            <v>0</v>
          </cell>
          <cell r="AL39">
            <v>0</v>
          </cell>
          <cell r="AR39">
            <v>0</v>
          </cell>
          <cell r="AS39">
            <v>683333</v>
          </cell>
        </row>
        <row r="40">
          <cell r="F40">
            <v>1901022</v>
          </cell>
          <cell r="G40">
            <v>0</v>
          </cell>
          <cell r="H40">
            <v>0</v>
          </cell>
          <cell r="I40">
            <v>0</v>
          </cell>
          <cell r="AH40">
            <v>1901022</v>
          </cell>
          <cell r="AL40">
            <v>0</v>
          </cell>
          <cell r="AR40">
            <v>-1901022</v>
          </cell>
          <cell r="AS40">
            <v>0</v>
          </cell>
        </row>
        <row r="41">
          <cell r="F41">
            <v>656588</v>
          </cell>
          <cell r="G41">
            <v>0</v>
          </cell>
          <cell r="H41">
            <v>0</v>
          </cell>
          <cell r="I41">
            <v>0</v>
          </cell>
          <cell r="AH41">
            <v>656588</v>
          </cell>
          <cell r="AL41">
            <v>0</v>
          </cell>
          <cell r="AR41">
            <v>-656588</v>
          </cell>
          <cell r="AS41">
            <v>0</v>
          </cell>
        </row>
        <row r="42">
          <cell r="F42">
            <v>0</v>
          </cell>
          <cell r="G42">
            <v>0</v>
          </cell>
          <cell r="H42">
            <v>0</v>
          </cell>
          <cell r="I42">
            <v>0</v>
          </cell>
          <cell r="AH42">
            <v>0</v>
          </cell>
          <cell r="AL42">
            <v>0</v>
          </cell>
          <cell r="AR42">
            <v>0</v>
          </cell>
          <cell r="AS42">
            <v>5878056</v>
          </cell>
        </row>
        <row r="43">
          <cell r="F43">
            <v>499999</v>
          </cell>
          <cell r="G43">
            <v>0</v>
          </cell>
          <cell r="H43">
            <v>0</v>
          </cell>
          <cell r="I43">
            <v>0</v>
          </cell>
          <cell r="AH43">
            <v>0</v>
          </cell>
          <cell r="AL43">
            <v>0</v>
          </cell>
          <cell r="AR43">
            <v>-499999</v>
          </cell>
          <cell r="AS43">
            <v>0</v>
          </cell>
        </row>
        <row r="44">
          <cell r="F44">
            <v>300000</v>
          </cell>
          <cell r="G44">
            <v>0</v>
          </cell>
          <cell r="H44">
            <v>0</v>
          </cell>
          <cell r="I44">
            <v>0</v>
          </cell>
          <cell r="AH44">
            <v>300000</v>
          </cell>
          <cell r="AL44">
            <v>0</v>
          </cell>
          <cell r="AR44">
            <v>-300000</v>
          </cell>
          <cell r="AS44">
            <v>0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AH45">
            <v>0</v>
          </cell>
          <cell r="AL45">
            <v>0</v>
          </cell>
          <cell r="AR45">
            <v>0</v>
          </cell>
          <cell r="AS45">
            <v>979575</v>
          </cell>
        </row>
        <row r="46">
          <cell r="F46">
            <v>0</v>
          </cell>
          <cell r="G46">
            <v>0</v>
          </cell>
          <cell r="H46">
            <v>0</v>
          </cell>
          <cell r="I46">
            <v>0</v>
          </cell>
          <cell r="AH46">
            <v>0</v>
          </cell>
          <cell r="AL46">
            <v>0</v>
          </cell>
          <cell r="AR46">
            <v>0</v>
          </cell>
          <cell r="AS46">
            <v>31472</v>
          </cell>
        </row>
        <row r="47">
          <cell r="F47">
            <v>1001148</v>
          </cell>
          <cell r="G47">
            <v>0</v>
          </cell>
          <cell r="H47">
            <v>0</v>
          </cell>
          <cell r="I47">
            <v>0</v>
          </cell>
          <cell r="AH47">
            <v>1001148</v>
          </cell>
          <cell r="AL47">
            <v>0</v>
          </cell>
          <cell r="AR47">
            <v>-1001148</v>
          </cell>
          <cell r="AS47">
            <v>0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AH48">
            <v>0</v>
          </cell>
          <cell r="AL48">
            <v>0</v>
          </cell>
          <cell r="AR48">
            <v>0</v>
          </cell>
          <cell r="AS48">
            <v>10119</v>
          </cell>
        </row>
        <row r="49">
          <cell r="F49">
            <v>0</v>
          </cell>
          <cell r="G49">
            <v>0</v>
          </cell>
          <cell r="H49">
            <v>0</v>
          </cell>
          <cell r="I49">
            <v>0</v>
          </cell>
          <cell r="AH49">
            <v>0</v>
          </cell>
          <cell r="AL49">
            <v>0</v>
          </cell>
          <cell r="AR49">
            <v>0</v>
          </cell>
          <cell r="AS49">
            <v>27129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AH50">
            <v>0</v>
          </cell>
          <cell r="AL50">
            <v>0</v>
          </cell>
          <cell r="AR50">
            <v>0</v>
          </cell>
          <cell r="AS50">
            <v>6839</v>
          </cell>
        </row>
        <row r="51">
          <cell r="F51">
            <v>0</v>
          </cell>
          <cell r="G51">
            <v>0</v>
          </cell>
          <cell r="H51">
            <v>0</v>
          </cell>
          <cell r="I51">
            <v>0</v>
          </cell>
          <cell r="AH51">
            <v>0</v>
          </cell>
          <cell r="AL51">
            <v>0</v>
          </cell>
          <cell r="AR51">
            <v>0</v>
          </cell>
          <cell r="AS51">
            <v>44149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AH52">
            <v>0</v>
          </cell>
          <cell r="AL52">
            <v>0</v>
          </cell>
          <cell r="AR52">
            <v>0</v>
          </cell>
          <cell r="AS52">
            <v>656.3</v>
          </cell>
        </row>
        <row r="53">
          <cell r="F53">
            <v>0</v>
          </cell>
          <cell r="G53">
            <v>0</v>
          </cell>
          <cell r="H53">
            <v>0</v>
          </cell>
          <cell r="I53">
            <v>0</v>
          </cell>
          <cell r="AH53">
            <v>0</v>
          </cell>
          <cell r="AL53">
            <v>0</v>
          </cell>
          <cell r="AR53">
            <v>0</v>
          </cell>
          <cell r="AS53">
            <v>730.3599999999999</v>
          </cell>
        </row>
        <row r="54">
          <cell r="F54">
            <v>0</v>
          </cell>
          <cell r="G54">
            <v>0</v>
          </cell>
          <cell r="H54">
            <v>0</v>
          </cell>
          <cell r="I54">
            <v>0</v>
          </cell>
          <cell r="AH54">
            <v>0</v>
          </cell>
          <cell r="AL54">
            <v>0</v>
          </cell>
          <cell r="AR54">
            <v>0</v>
          </cell>
          <cell r="AS54">
            <v>32838.910000000003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AH55">
            <v>0</v>
          </cell>
          <cell r="AL55">
            <v>0</v>
          </cell>
          <cell r="AR55">
            <v>0</v>
          </cell>
          <cell r="AS55">
            <v>27023.93</v>
          </cell>
        </row>
        <row r="56">
          <cell r="F56">
            <v>0</v>
          </cell>
          <cell r="G56">
            <v>0</v>
          </cell>
          <cell r="H56">
            <v>0</v>
          </cell>
          <cell r="I56">
            <v>0</v>
          </cell>
          <cell r="AH56">
            <v>0</v>
          </cell>
          <cell r="AL56">
            <v>0</v>
          </cell>
          <cell r="AR56">
            <v>0</v>
          </cell>
          <cell r="AS56">
            <v>8730.5399999999991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AH57">
            <v>0</v>
          </cell>
          <cell r="AL57">
            <v>0</v>
          </cell>
          <cell r="AR57">
            <v>0</v>
          </cell>
          <cell r="AS57">
            <v>5271.5099999999993</v>
          </cell>
        </row>
        <row r="58">
          <cell r="F58">
            <v>0</v>
          </cell>
          <cell r="G58">
            <v>0</v>
          </cell>
          <cell r="H58">
            <v>0</v>
          </cell>
          <cell r="I58">
            <v>0</v>
          </cell>
          <cell r="AH58">
            <v>0</v>
          </cell>
          <cell r="AL58">
            <v>0</v>
          </cell>
          <cell r="AR58">
            <v>0</v>
          </cell>
          <cell r="AS58">
            <v>10460.86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AH59">
            <v>0</v>
          </cell>
          <cell r="AL59">
            <v>0</v>
          </cell>
          <cell r="AR59">
            <v>0</v>
          </cell>
          <cell r="AS59">
            <v>12642.5</v>
          </cell>
        </row>
        <row r="60">
          <cell r="F60">
            <v>0</v>
          </cell>
          <cell r="G60">
            <v>0</v>
          </cell>
          <cell r="H60">
            <v>0</v>
          </cell>
          <cell r="I60">
            <v>0</v>
          </cell>
          <cell r="AH60">
            <v>0</v>
          </cell>
          <cell r="AL60">
            <v>0</v>
          </cell>
          <cell r="AR60">
            <v>0</v>
          </cell>
          <cell r="AS60">
            <v>99409.36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AH61">
            <v>0</v>
          </cell>
          <cell r="AL61">
            <v>0</v>
          </cell>
          <cell r="AR61">
            <v>0</v>
          </cell>
          <cell r="AS61">
            <v>1507.33</v>
          </cell>
        </row>
        <row r="62">
          <cell r="F62">
            <v>0</v>
          </cell>
          <cell r="G62">
            <v>0</v>
          </cell>
          <cell r="H62">
            <v>0</v>
          </cell>
          <cell r="I62">
            <v>0</v>
          </cell>
          <cell r="AH62">
            <v>0</v>
          </cell>
          <cell r="AL62">
            <v>0</v>
          </cell>
          <cell r="AR62">
            <v>0</v>
          </cell>
          <cell r="AS62">
            <v>2847.76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AH63">
            <v>0</v>
          </cell>
          <cell r="AL63">
            <v>0</v>
          </cell>
          <cell r="AR63">
            <v>0</v>
          </cell>
          <cell r="AS63">
            <v>1328.98</v>
          </cell>
        </row>
        <row r="64">
          <cell r="F64">
            <v>0</v>
          </cell>
          <cell r="G64">
            <v>0</v>
          </cell>
          <cell r="H64">
            <v>0</v>
          </cell>
          <cell r="I64">
            <v>0</v>
          </cell>
          <cell r="AH64">
            <v>0</v>
          </cell>
          <cell r="AL64">
            <v>0</v>
          </cell>
          <cell r="AR64">
            <v>0</v>
          </cell>
          <cell r="AS64">
            <v>1398.21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AH65">
            <v>0</v>
          </cell>
          <cell r="AL65">
            <v>0</v>
          </cell>
          <cell r="AR65">
            <v>0</v>
          </cell>
          <cell r="AS65">
            <v>3965.02</v>
          </cell>
        </row>
        <row r="66">
          <cell r="F66">
            <v>0</v>
          </cell>
          <cell r="G66">
            <v>0</v>
          </cell>
          <cell r="H66">
            <v>0</v>
          </cell>
          <cell r="I66">
            <v>0</v>
          </cell>
          <cell r="AH66">
            <v>0</v>
          </cell>
          <cell r="AL66">
            <v>0</v>
          </cell>
          <cell r="AR66">
            <v>0</v>
          </cell>
          <cell r="AS66">
            <v>3025.46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AH67">
            <v>0</v>
          </cell>
          <cell r="AL67">
            <v>0</v>
          </cell>
          <cell r="AR67">
            <v>0</v>
          </cell>
          <cell r="AS67">
            <v>80889.679999999993</v>
          </cell>
        </row>
        <row r="68">
          <cell r="F68">
            <v>0</v>
          </cell>
          <cell r="G68">
            <v>0</v>
          </cell>
          <cell r="H68">
            <v>0</v>
          </cell>
          <cell r="I68">
            <v>0</v>
          </cell>
          <cell r="AH68">
            <v>0</v>
          </cell>
          <cell r="AL68">
            <v>0</v>
          </cell>
          <cell r="AR68">
            <v>0</v>
          </cell>
          <cell r="AS68">
            <v>12055.17</v>
          </cell>
        </row>
        <row r="69">
          <cell r="F69">
            <v>0</v>
          </cell>
          <cell r="G69">
            <v>0</v>
          </cell>
          <cell r="H69">
            <v>0</v>
          </cell>
          <cell r="I69">
            <v>0</v>
          </cell>
          <cell r="AH69">
            <v>0</v>
          </cell>
          <cell r="AL69">
            <v>0</v>
          </cell>
          <cell r="AR69">
            <v>0</v>
          </cell>
          <cell r="AS69">
            <v>16067.14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AH70">
            <v>0</v>
          </cell>
          <cell r="AL70">
            <v>0</v>
          </cell>
          <cell r="AR70">
            <v>0</v>
          </cell>
          <cell r="AS70">
            <v>7005.5199999999995</v>
          </cell>
        </row>
        <row r="71">
          <cell r="F71">
            <v>0</v>
          </cell>
          <cell r="G71">
            <v>0</v>
          </cell>
          <cell r="H71">
            <v>0</v>
          </cell>
          <cell r="I71">
            <v>0</v>
          </cell>
          <cell r="AH71">
            <v>0</v>
          </cell>
          <cell r="AL71">
            <v>0</v>
          </cell>
          <cell r="AR71">
            <v>0</v>
          </cell>
          <cell r="AS71">
            <v>17177.18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AH72">
            <v>0</v>
          </cell>
          <cell r="AL72">
            <v>0</v>
          </cell>
          <cell r="AR72">
            <v>0</v>
          </cell>
          <cell r="AS72">
            <v>15374.56</v>
          </cell>
        </row>
        <row r="73">
          <cell r="F73">
            <v>0</v>
          </cell>
          <cell r="G73">
            <v>0</v>
          </cell>
          <cell r="H73">
            <v>0</v>
          </cell>
          <cell r="I73">
            <v>0</v>
          </cell>
          <cell r="AH73">
            <v>0</v>
          </cell>
          <cell r="AL73">
            <v>0</v>
          </cell>
          <cell r="AR73">
            <v>0</v>
          </cell>
          <cell r="AS73">
            <v>18762.82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AH74">
            <v>0</v>
          </cell>
          <cell r="AL74">
            <v>0</v>
          </cell>
          <cell r="AR74">
            <v>0</v>
          </cell>
          <cell r="AS74">
            <v>6395.93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AH75">
            <v>0</v>
          </cell>
          <cell r="AL75">
            <v>0</v>
          </cell>
          <cell r="AR75">
            <v>0</v>
          </cell>
          <cell r="AS75">
            <v>35948.619999999995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AH76">
            <v>0</v>
          </cell>
          <cell r="AL76">
            <v>0</v>
          </cell>
          <cell r="AR76">
            <v>0</v>
          </cell>
          <cell r="AS76">
            <v>74558.349999999991</v>
          </cell>
        </row>
        <row r="77">
          <cell r="F77">
            <v>0</v>
          </cell>
          <cell r="G77">
            <v>0</v>
          </cell>
          <cell r="H77">
            <v>0</v>
          </cell>
          <cell r="I77">
            <v>0</v>
          </cell>
          <cell r="AH77">
            <v>0</v>
          </cell>
          <cell r="AL77">
            <v>0</v>
          </cell>
          <cell r="AR77">
            <v>0</v>
          </cell>
          <cell r="AS77">
            <v>30776.400000000005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AH78">
            <v>0</v>
          </cell>
          <cell r="AL78">
            <v>0</v>
          </cell>
          <cell r="AR78">
            <v>0</v>
          </cell>
          <cell r="AS78">
            <v>215358</v>
          </cell>
        </row>
        <row r="79">
          <cell r="F79">
            <v>2000000</v>
          </cell>
          <cell r="G79">
            <v>0</v>
          </cell>
          <cell r="H79">
            <v>0</v>
          </cell>
          <cell r="I79">
            <v>0</v>
          </cell>
          <cell r="AH79">
            <v>0</v>
          </cell>
          <cell r="AL79">
            <v>0</v>
          </cell>
          <cell r="AR79">
            <v>-2000000</v>
          </cell>
          <cell r="AS79">
            <v>0</v>
          </cell>
        </row>
        <row r="80">
          <cell r="F80">
            <v>1492271</v>
          </cell>
          <cell r="G80">
            <v>0</v>
          </cell>
          <cell r="H80">
            <v>0</v>
          </cell>
          <cell r="I80">
            <v>0</v>
          </cell>
          <cell r="AH80">
            <v>1492271</v>
          </cell>
          <cell r="AL80">
            <v>0</v>
          </cell>
          <cell r="AR80">
            <v>-1492271</v>
          </cell>
          <cell r="AS80">
            <v>0</v>
          </cell>
        </row>
        <row r="81">
          <cell r="F81">
            <v>499868</v>
          </cell>
          <cell r="G81">
            <v>0</v>
          </cell>
          <cell r="H81">
            <v>0</v>
          </cell>
          <cell r="I81">
            <v>0</v>
          </cell>
          <cell r="AH81">
            <v>499868</v>
          </cell>
          <cell r="AL81">
            <v>0</v>
          </cell>
          <cell r="AR81">
            <v>-499868</v>
          </cell>
          <cell r="AS81">
            <v>0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AH82">
            <v>0</v>
          </cell>
          <cell r="AL82">
            <v>0</v>
          </cell>
          <cell r="AR82">
            <v>0</v>
          </cell>
          <cell r="AS82">
            <v>7088</v>
          </cell>
        </row>
        <row r="83">
          <cell r="F83">
            <v>49695</v>
          </cell>
          <cell r="G83">
            <v>0</v>
          </cell>
          <cell r="H83">
            <v>0</v>
          </cell>
          <cell r="I83">
            <v>0</v>
          </cell>
          <cell r="AH83">
            <v>49695</v>
          </cell>
          <cell r="AL83">
            <v>0</v>
          </cell>
          <cell r="AR83">
            <v>-49695</v>
          </cell>
          <cell r="AS83">
            <v>0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AH84">
            <v>0</v>
          </cell>
          <cell r="AL84">
            <v>0</v>
          </cell>
          <cell r="AR84">
            <v>0</v>
          </cell>
          <cell r="AS84">
            <v>104033</v>
          </cell>
        </row>
        <row r="85">
          <cell r="F85">
            <v>1581450</v>
          </cell>
          <cell r="G85">
            <v>0</v>
          </cell>
          <cell r="H85">
            <v>0</v>
          </cell>
          <cell r="I85">
            <v>0</v>
          </cell>
          <cell r="AH85">
            <v>1581450</v>
          </cell>
          <cell r="AL85">
            <v>0</v>
          </cell>
          <cell r="AR85">
            <v>-1581450</v>
          </cell>
          <cell r="AS85">
            <v>0</v>
          </cell>
        </row>
        <row r="86">
          <cell r="F86">
            <v>0</v>
          </cell>
          <cell r="G86">
            <v>0</v>
          </cell>
          <cell r="H86">
            <v>0</v>
          </cell>
          <cell r="I86">
            <v>0</v>
          </cell>
          <cell r="AH86">
            <v>0</v>
          </cell>
          <cell r="AL86">
            <v>0</v>
          </cell>
          <cell r="AR86">
            <v>0</v>
          </cell>
          <cell r="AS86">
            <v>1850503</v>
          </cell>
        </row>
        <row r="87">
          <cell r="F87">
            <v>3999996</v>
          </cell>
          <cell r="G87">
            <v>0</v>
          </cell>
          <cell r="H87">
            <v>0</v>
          </cell>
          <cell r="I87">
            <v>0</v>
          </cell>
          <cell r="AH87">
            <v>0</v>
          </cell>
          <cell r="AL87">
            <v>0</v>
          </cell>
          <cell r="AR87">
            <v>-3999996</v>
          </cell>
          <cell r="AS87">
            <v>0</v>
          </cell>
        </row>
        <row r="88">
          <cell r="F88">
            <v>1621833</v>
          </cell>
          <cell r="G88">
            <v>0</v>
          </cell>
          <cell r="H88">
            <v>0</v>
          </cell>
          <cell r="I88">
            <v>0</v>
          </cell>
          <cell r="AH88">
            <v>0</v>
          </cell>
          <cell r="AL88">
            <v>0</v>
          </cell>
          <cell r="AR88">
            <v>-1621833</v>
          </cell>
          <cell r="AS88">
            <v>0</v>
          </cell>
        </row>
        <row r="89">
          <cell r="F89">
            <v>2400000</v>
          </cell>
          <cell r="G89">
            <v>0</v>
          </cell>
          <cell r="H89">
            <v>0</v>
          </cell>
          <cell r="I89">
            <v>0</v>
          </cell>
          <cell r="AH89">
            <v>2400000</v>
          </cell>
          <cell r="AL89">
            <v>0</v>
          </cell>
          <cell r="AR89">
            <v>-2400000</v>
          </cell>
          <cell r="AS89">
            <v>0</v>
          </cell>
        </row>
        <row r="90">
          <cell r="F90">
            <v>0</v>
          </cell>
          <cell r="G90">
            <v>0</v>
          </cell>
          <cell r="H90">
            <v>0</v>
          </cell>
          <cell r="I90">
            <v>0</v>
          </cell>
          <cell r="AH90">
            <v>0</v>
          </cell>
          <cell r="AL90">
            <v>0</v>
          </cell>
          <cell r="AR90">
            <v>0</v>
          </cell>
          <cell r="AS90">
            <v>1534862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AH91">
            <v>0</v>
          </cell>
          <cell r="AL91">
            <v>0</v>
          </cell>
          <cell r="AR91">
            <v>0</v>
          </cell>
          <cell r="AS91">
            <v>1031486</v>
          </cell>
        </row>
        <row r="92">
          <cell r="F92">
            <v>0</v>
          </cell>
          <cell r="G92">
            <v>0</v>
          </cell>
          <cell r="H92">
            <v>0</v>
          </cell>
          <cell r="I92">
            <v>0</v>
          </cell>
          <cell r="AH92">
            <v>0</v>
          </cell>
          <cell r="AL92">
            <v>0</v>
          </cell>
          <cell r="AR92">
            <v>0</v>
          </cell>
          <cell r="AS92">
            <v>1734764</v>
          </cell>
        </row>
        <row r="93">
          <cell r="F93">
            <v>2000000</v>
          </cell>
          <cell r="G93">
            <v>0</v>
          </cell>
          <cell r="H93">
            <v>0</v>
          </cell>
          <cell r="I93">
            <v>0</v>
          </cell>
          <cell r="AH93">
            <v>2000000</v>
          </cell>
          <cell r="AL93">
            <v>0</v>
          </cell>
          <cell r="AR93">
            <v>-2000000</v>
          </cell>
          <cell r="AS93">
            <v>0</v>
          </cell>
        </row>
        <row r="94">
          <cell r="F94">
            <v>0</v>
          </cell>
          <cell r="G94">
            <v>0</v>
          </cell>
          <cell r="H94">
            <v>0</v>
          </cell>
          <cell r="I94">
            <v>0</v>
          </cell>
          <cell r="AH94">
            <v>0</v>
          </cell>
          <cell r="AL94">
            <v>0</v>
          </cell>
          <cell r="AR94">
            <v>0</v>
          </cell>
          <cell r="AS94">
            <v>8174521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AH95">
            <v>0</v>
          </cell>
          <cell r="AL95">
            <v>0</v>
          </cell>
          <cell r="AR95">
            <v>0</v>
          </cell>
          <cell r="AS95">
            <v>4007626</v>
          </cell>
        </row>
        <row r="96">
          <cell r="F96">
            <v>0</v>
          </cell>
          <cell r="G96">
            <v>0</v>
          </cell>
          <cell r="H96">
            <v>0</v>
          </cell>
          <cell r="I96">
            <v>0</v>
          </cell>
          <cell r="AH96">
            <v>0</v>
          </cell>
          <cell r="AL96">
            <v>0</v>
          </cell>
          <cell r="AR96">
            <v>0</v>
          </cell>
          <cell r="AS96">
            <v>247716</v>
          </cell>
        </row>
        <row r="97">
          <cell r="F97">
            <v>4000000</v>
          </cell>
          <cell r="G97">
            <v>0</v>
          </cell>
          <cell r="H97">
            <v>0</v>
          </cell>
          <cell r="I97">
            <v>0</v>
          </cell>
          <cell r="AH97">
            <v>0</v>
          </cell>
          <cell r="AL97">
            <v>0</v>
          </cell>
          <cell r="AR97">
            <v>-4000000</v>
          </cell>
          <cell r="AS97">
            <v>0</v>
          </cell>
        </row>
        <row r="98">
          <cell r="F98">
            <v>0</v>
          </cell>
          <cell r="G98">
            <v>0</v>
          </cell>
          <cell r="H98">
            <v>500000</v>
          </cell>
          <cell r="I98">
            <v>0</v>
          </cell>
          <cell r="AH98">
            <v>0</v>
          </cell>
          <cell r="AL98">
            <v>0</v>
          </cell>
          <cell r="AR98">
            <v>-500000</v>
          </cell>
          <cell r="AS98">
            <v>0</v>
          </cell>
        </row>
        <row r="99">
          <cell r="F99">
            <v>0</v>
          </cell>
          <cell r="G99">
            <v>0</v>
          </cell>
          <cell r="H99">
            <v>1000000</v>
          </cell>
          <cell r="I99">
            <v>0</v>
          </cell>
          <cell r="AH99">
            <v>0</v>
          </cell>
          <cell r="AL99">
            <v>0</v>
          </cell>
          <cell r="AR99">
            <v>-1000000</v>
          </cell>
          <cell r="AS99">
            <v>0</v>
          </cell>
        </row>
        <row r="100">
          <cell r="F100">
            <v>0</v>
          </cell>
          <cell r="G100">
            <v>0</v>
          </cell>
          <cell r="H100">
            <v>66000</v>
          </cell>
          <cell r="I100">
            <v>0</v>
          </cell>
          <cell r="AH100">
            <v>0</v>
          </cell>
          <cell r="AL100">
            <v>0</v>
          </cell>
          <cell r="AR100">
            <v>-66000</v>
          </cell>
          <cell r="AS100">
            <v>0</v>
          </cell>
        </row>
        <row r="101">
          <cell r="F101">
            <v>1752098</v>
          </cell>
          <cell r="G101">
            <v>0</v>
          </cell>
          <cell r="H101">
            <v>0</v>
          </cell>
          <cell r="I101">
            <v>0</v>
          </cell>
          <cell r="AH101">
            <v>1752098</v>
          </cell>
          <cell r="AL101">
            <v>0</v>
          </cell>
          <cell r="AR101">
            <v>-1752098</v>
          </cell>
          <cell r="AS101">
            <v>0</v>
          </cell>
        </row>
        <row r="102">
          <cell r="F102">
            <v>983383</v>
          </cell>
          <cell r="G102">
            <v>0</v>
          </cell>
          <cell r="H102">
            <v>0</v>
          </cell>
          <cell r="I102">
            <v>0</v>
          </cell>
          <cell r="AH102">
            <v>983383</v>
          </cell>
          <cell r="AL102">
            <v>0</v>
          </cell>
          <cell r="AR102">
            <v>-983383</v>
          </cell>
          <cell r="AS102">
            <v>0</v>
          </cell>
        </row>
        <row r="103">
          <cell r="F103">
            <v>746527</v>
          </cell>
          <cell r="G103">
            <v>0</v>
          </cell>
          <cell r="H103">
            <v>0</v>
          </cell>
          <cell r="I103">
            <v>0</v>
          </cell>
          <cell r="AH103">
            <v>746527</v>
          </cell>
          <cell r="AL103">
            <v>0</v>
          </cell>
          <cell r="AR103">
            <v>-746527</v>
          </cell>
          <cell r="AS103">
            <v>0</v>
          </cell>
        </row>
        <row r="104"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AH104">
            <v>0</v>
          </cell>
          <cell r="AL104">
            <v>0</v>
          </cell>
          <cell r="AR104">
            <v>0</v>
          </cell>
          <cell r="AS104">
            <v>214246</v>
          </cell>
        </row>
        <row r="105">
          <cell r="F105">
            <v>598286</v>
          </cell>
          <cell r="G105">
            <v>0</v>
          </cell>
          <cell r="H105">
            <v>0</v>
          </cell>
          <cell r="I105">
            <v>0</v>
          </cell>
          <cell r="AH105">
            <v>598286</v>
          </cell>
          <cell r="AL105">
            <v>0</v>
          </cell>
          <cell r="AR105">
            <v>-598286</v>
          </cell>
          <cell r="AS105">
            <v>0</v>
          </cell>
        </row>
        <row r="106">
          <cell r="F106">
            <v>58302</v>
          </cell>
          <cell r="G106">
            <v>0</v>
          </cell>
          <cell r="H106">
            <v>0</v>
          </cell>
          <cell r="I106">
            <v>0</v>
          </cell>
          <cell r="AH106">
            <v>58302</v>
          </cell>
          <cell r="AL106">
            <v>0</v>
          </cell>
          <cell r="AR106">
            <v>-58302</v>
          </cell>
          <cell r="AS106">
            <v>0</v>
          </cell>
        </row>
        <row r="107"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AH107">
            <v>0</v>
          </cell>
          <cell r="AL107">
            <v>0</v>
          </cell>
          <cell r="AR107">
            <v>0</v>
          </cell>
          <cell r="AS107">
            <v>11351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AH108">
            <v>0</v>
          </cell>
          <cell r="AL108">
            <v>0</v>
          </cell>
          <cell r="AR108">
            <v>0</v>
          </cell>
          <cell r="AS108">
            <v>656588</v>
          </cell>
        </row>
        <row r="109">
          <cell r="F109">
            <v>0</v>
          </cell>
          <cell r="G109">
            <v>0</v>
          </cell>
          <cell r="H109">
            <v>0</v>
          </cell>
          <cell r="I109">
            <v>940347</v>
          </cell>
          <cell r="AH109">
            <v>0</v>
          </cell>
          <cell r="AL109">
            <v>0</v>
          </cell>
          <cell r="AR109">
            <v>-940347</v>
          </cell>
          <cell r="AS109">
            <v>0</v>
          </cell>
        </row>
        <row r="110">
          <cell r="F110">
            <v>733024</v>
          </cell>
          <cell r="G110">
            <v>0</v>
          </cell>
          <cell r="H110">
            <v>0</v>
          </cell>
          <cell r="I110">
            <v>-733024</v>
          </cell>
          <cell r="AH110">
            <v>733024</v>
          </cell>
          <cell r="AL110">
            <v>0</v>
          </cell>
          <cell r="AR110">
            <v>0</v>
          </cell>
          <cell r="AS110">
            <v>21155</v>
          </cell>
        </row>
        <row r="111">
          <cell r="F111">
            <v>207323</v>
          </cell>
          <cell r="G111">
            <v>0</v>
          </cell>
          <cell r="H111">
            <v>0</v>
          </cell>
          <cell r="I111">
            <v>-207323</v>
          </cell>
          <cell r="AH111">
            <v>207323</v>
          </cell>
          <cell r="AL111">
            <v>0</v>
          </cell>
          <cell r="AR111">
            <v>0</v>
          </cell>
          <cell r="AS111">
            <v>5960</v>
          </cell>
        </row>
        <row r="112"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AH112">
            <v>0</v>
          </cell>
          <cell r="AL112">
            <v>0</v>
          </cell>
          <cell r="AR112">
            <v>0</v>
          </cell>
          <cell r="AS112">
            <v>15403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AH113">
            <v>0</v>
          </cell>
          <cell r="AL113">
            <v>0</v>
          </cell>
          <cell r="AR113">
            <v>0</v>
          </cell>
          <cell r="AS113">
            <v>859</v>
          </cell>
        </row>
        <row r="114"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AH114">
            <v>0</v>
          </cell>
          <cell r="AL114">
            <v>0</v>
          </cell>
          <cell r="AR114">
            <v>0</v>
          </cell>
          <cell r="AS114">
            <v>82948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AH115">
            <v>0</v>
          </cell>
          <cell r="AL115">
            <v>0</v>
          </cell>
          <cell r="AR115">
            <v>0</v>
          </cell>
          <cell r="AS115">
            <v>54292</v>
          </cell>
        </row>
        <row r="116"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AH116">
            <v>0</v>
          </cell>
          <cell r="AL116">
            <v>0</v>
          </cell>
          <cell r="AR116">
            <v>0</v>
          </cell>
          <cell r="AS116">
            <v>155354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AH117">
            <v>0</v>
          </cell>
          <cell r="AL117">
            <v>0</v>
          </cell>
          <cell r="AR117">
            <v>0</v>
          </cell>
          <cell r="AS117">
            <v>272995</v>
          </cell>
        </row>
        <row r="118"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AH118">
            <v>0</v>
          </cell>
          <cell r="AL118">
            <v>0</v>
          </cell>
          <cell r="AR118">
            <v>0</v>
          </cell>
          <cell r="AS118">
            <v>298767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AH119">
            <v>0</v>
          </cell>
          <cell r="AL119">
            <v>0</v>
          </cell>
          <cell r="AR119">
            <v>0</v>
          </cell>
          <cell r="AS119">
            <v>218240</v>
          </cell>
        </row>
        <row r="120"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AH120">
            <v>0</v>
          </cell>
          <cell r="AL120">
            <v>0</v>
          </cell>
          <cell r="AR120">
            <v>0</v>
          </cell>
          <cell r="AS120">
            <v>130987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AH121">
            <v>0</v>
          </cell>
          <cell r="AL121">
            <v>0</v>
          </cell>
          <cell r="AR121">
            <v>0</v>
          </cell>
          <cell r="AS121">
            <v>111787</v>
          </cell>
        </row>
        <row r="122"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AH122">
            <v>0</v>
          </cell>
          <cell r="AL122">
            <v>0</v>
          </cell>
          <cell r="AR122">
            <v>0</v>
          </cell>
          <cell r="AS122">
            <v>15903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AH123">
            <v>0</v>
          </cell>
          <cell r="AL123">
            <v>0</v>
          </cell>
          <cell r="AR123">
            <v>0</v>
          </cell>
          <cell r="AS123">
            <v>3479</v>
          </cell>
        </row>
        <row r="124"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AH124">
            <v>0</v>
          </cell>
          <cell r="AL124">
            <v>0</v>
          </cell>
          <cell r="AR124">
            <v>0</v>
          </cell>
          <cell r="AS124">
            <v>168804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AH125">
            <v>0</v>
          </cell>
          <cell r="AL125">
            <v>0</v>
          </cell>
          <cell r="AR125">
            <v>0</v>
          </cell>
          <cell r="AS125">
            <v>158648</v>
          </cell>
        </row>
        <row r="126"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AH126">
            <v>0</v>
          </cell>
          <cell r="AL126">
            <v>0</v>
          </cell>
          <cell r="AR126">
            <v>0</v>
          </cell>
          <cell r="AS126">
            <v>276407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AH127">
            <v>0</v>
          </cell>
          <cell r="AL127">
            <v>0</v>
          </cell>
          <cell r="AR127">
            <v>0</v>
          </cell>
          <cell r="AS127">
            <v>128312</v>
          </cell>
        </row>
        <row r="128"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AH128">
            <v>0</v>
          </cell>
          <cell r="AL128">
            <v>0</v>
          </cell>
          <cell r="AR128">
            <v>0</v>
          </cell>
          <cell r="AS128">
            <v>14991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AH129">
            <v>0</v>
          </cell>
          <cell r="AL129">
            <v>0</v>
          </cell>
          <cell r="AR129">
            <v>0</v>
          </cell>
          <cell r="AS129">
            <v>98885</v>
          </cell>
        </row>
        <row r="130"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AH130">
            <v>0</v>
          </cell>
          <cell r="AL130">
            <v>0</v>
          </cell>
          <cell r="AR130">
            <v>0</v>
          </cell>
          <cell r="AS130">
            <v>3043</v>
          </cell>
        </row>
        <row r="131"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AH131">
            <v>0</v>
          </cell>
          <cell r="AL131">
            <v>0</v>
          </cell>
          <cell r="AR131">
            <v>0</v>
          </cell>
          <cell r="AS131">
            <v>9094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AH132">
            <v>0</v>
          </cell>
          <cell r="AL132">
            <v>0</v>
          </cell>
          <cell r="AR132">
            <v>0</v>
          </cell>
          <cell r="AS132">
            <v>95078</v>
          </cell>
        </row>
        <row r="133"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AH133">
            <v>0</v>
          </cell>
          <cell r="AL133">
            <v>0</v>
          </cell>
          <cell r="AR133">
            <v>0</v>
          </cell>
          <cell r="AS133">
            <v>114249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AH134">
            <v>0</v>
          </cell>
          <cell r="AL134">
            <v>0</v>
          </cell>
          <cell r="AR134">
            <v>0</v>
          </cell>
          <cell r="AS134">
            <v>133791</v>
          </cell>
        </row>
        <row r="135"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AH135">
            <v>0</v>
          </cell>
          <cell r="AL135">
            <v>0</v>
          </cell>
          <cell r="AR135">
            <v>0</v>
          </cell>
          <cell r="AS135">
            <v>94832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AH136">
            <v>0</v>
          </cell>
          <cell r="AL136">
            <v>0</v>
          </cell>
          <cell r="AR136">
            <v>0</v>
          </cell>
          <cell r="AS136">
            <v>40933</v>
          </cell>
        </row>
        <row r="137"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AH137">
            <v>0</v>
          </cell>
          <cell r="AL137">
            <v>0</v>
          </cell>
          <cell r="AR137">
            <v>0</v>
          </cell>
          <cell r="AS137">
            <v>73528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AH138">
            <v>0</v>
          </cell>
          <cell r="AL138">
            <v>0</v>
          </cell>
          <cell r="AR138">
            <v>0</v>
          </cell>
          <cell r="AS138">
            <v>47608</v>
          </cell>
        </row>
        <row r="139"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AH139">
            <v>0</v>
          </cell>
          <cell r="AL139">
            <v>0</v>
          </cell>
          <cell r="AR139">
            <v>0</v>
          </cell>
          <cell r="AS139">
            <v>52850</v>
          </cell>
        </row>
        <row r="140">
          <cell r="F140">
            <v>0</v>
          </cell>
          <cell r="G140">
            <v>4000000</v>
          </cell>
          <cell r="H140">
            <v>0</v>
          </cell>
          <cell r="I140">
            <v>0</v>
          </cell>
          <cell r="AH140">
            <v>0</v>
          </cell>
          <cell r="AL140">
            <v>0</v>
          </cell>
          <cell r="AR140">
            <v>-4000000</v>
          </cell>
          <cell r="AS140">
            <v>0</v>
          </cell>
        </row>
        <row r="141">
          <cell r="F141">
            <v>0</v>
          </cell>
          <cell r="G141">
            <v>1119723</v>
          </cell>
          <cell r="H141">
            <v>0</v>
          </cell>
          <cell r="I141">
            <v>0</v>
          </cell>
          <cell r="AH141">
            <v>0</v>
          </cell>
          <cell r="AL141">
            <v>0</v>
          </cell>
          <cell r="AR141">
            <v>-1119723</v>
          </cell>
          <cell r="AS141">
            <v>0</v>
          </cell>
        </row>
        <row r="142">
          <cell r="F142">
            <v>1119723</v>
          </cell>
          <cell r="G142">
            <v>-1119723</v>
          </cell>
          <cell r="H142">
            <v>0</v>
          </cell>
          <cell r="I142">
            <v>0</v>
          </cell>
          <cell r="AH142">
            <v>0</v>
          </cell>
          <cell r="AL142">
            <v>0</v>
          </cell>
          <cell r="AR142">
            <v>0</v>
          </cell>
          <cell r="AS142">
            <v>0</v>
          </cell>
        </row>
        <row r="143">
          <cell r="F143">
            <v>1903808</v>
          </cell>
          <cell r="G143">
            <v>0</v>
          </cell>
          <cell r="H143">
            <v>0</v>
          </cell>
          <cell r="I143">
            <v>0</v>
          </cell>
          <cell r="AH143">
            <v>0</v>
          </cell>
          <cell r="AL143">
            <v>0</v>
          </cell>
          <cell r="AR143">
            <v>-1903808</v>
          </cell>
          <cell r="AS143">
            <v>0</v>
          </cell>
        </row>
      </sheetData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"/>
      <sheetName val="p&amp;l "/>
      <sheetName val="FFBS1296 "/>
      <sheetName val="CON-ADJ"/>
      <sheetName val="admin"/>
      <sheetName val="EFR30696"/>
      <sheetName val="Ten"/>
      <sheetName val="RR"/>
      <sheetName val="Assumptions"/>
      <sheetName val="Scenarios"/>
      <sheetName val="Sheet2"/>
      <sheetName val="Cashflow(Scenario)"/>
      <sheetName val="预算2013总"/>
      <sheetName val="COA"/>
      <sheetName val="SAPCOA"/>
      <sheetName val="dm"/>
      <sheetName val="綜合"/>
      <sheetName val="List"/>
      <sheetName val="银行借款询证"/>
      <sheetName val="GW201 AR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changeRate"/>
      <sheetName val="1)InvestJul-Feb05"/>
      <sheetName val="2)DiviJul-Feb05"/>
      <sheetName val="3)LoanJul-feb05"/>
      <sheetName val="4)DiviARAP"/>
      <sheetName val="OHS-OthersFeb05"/>
      <sheetName val="OHS-OthersJan05"/>
      <sheetName val="OHS-OthersDec04"/>
      <sheetName val="Admin-OtherExp"/>
      <sheetName val="NonOpIncome"/>
      <sheetName val="Sumpnl"/>
      <sheetName val="pnlJul-feb05"/>
      <sheetName val="bsJul-feb05"/>
      <sheetName val="5)arap"/>
      <sheetName val="6)pnladj"/>
      <sheetName val="Sumbs "/>
      <sheetName val="journal"/>
      <sheetName val="7)FA-FY05Janey"/>
      <sheetName val="8)FA-FY04Ch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>
        <row r="6">
          <cell r="W6">
            <v>0.44292999999999999</v>
          </cell>
          <cell r="AB6">
            <v>5.3379999999999997E-2</v>
          </cell>
          <cell r="AC6">
            <v>1.68228</v>
          </cell>
          <cell r="AD6">
            <v>0.20352000000000001</v>
          </cell>
          <cell r="AE6">
            <v>4.1309999999999999E-2</v>
          </cell>
        </row>
      </sheetData>
      <sheetData sheetId="8" refreshError="1"/>
      <sheetData sheetId="9" refreshError="1"/>
      <sheetData sheetId="10" refreshError="1"/>
      <sheetData sheetId="11" refreshError="1">
        <row r="7">
          <cell r="AJ7">
            <v>0.44016</v>
          </cell>
          <cell r="AO7">
            <v>5.4019999999999999E-2</v>
          </cell>
          <cell r="AP7">
            <v>1.67167</v>
          </cell>
          <cell r="AQ7">
            <v>0.20222999999999999</v>
          </cell>
        </row>
      </sheetData>
      <sheetData sheetId="12" refreshError="1">
        <row r="5">
          <cell r="X5">
            <v>0.42980000000000002</v>
          </cell>
          <cell r="AC5">
            <v>5.7169999999999999E-2</v>
          </cell>
          <cell r="AD5">
            <v>1.6329</v>
          </cell>
          <cell r="AE5">
            <v>0.19750000000000001</v>
          </cell>
          <cell r="AF5">
            <v>4.258E-2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y04pnl-adj1"/>
      <sheetName val="chong-170804"/>
      <sheetName val="journal entries"/>
      <sheetName val="translation"/>
      <sheetName val="invest-jun04"/>
      <sheetName val="fy04arap"/>
      <sheetName val="jul03-jun04pnl"/>
      <sheetName val="fy04bsJun04"/>
      <sheetName val="11.holbsfy04"/>
      <sheetName val="7.jbbsfy04"/>
      <sheetName val="1.dlbsfy04"/>
      <sheetName val="2.usbsfy04"/>
      <sheetName val="5.pgbsfy04"/>
      <sheetName val="4.klbsfy04"/>
      <sheetName val="8.btbsfy04"/>
      <sheetName val="6.tpbsfy04"/>
      <sheetName val="3.skbsfy04"/>
      <sheetName val="10.fmbsfy04"/>
      <sheetName val="9.tdbsfy04"/>
      <sheetName val="11.holpnlfy04"/>
      <sheetName val="10.fmpnlfy04"/>
      <sheetName val="9.tdpnlfy04"/>
      <sheetName val="2.uspnlfy04"/>
      <sheetName val="7.jbpnlfy04"/>
      <sheetName val="1.dlpnlfy04"/>
      <sheetName val="5.pgpnlfy04"/>
      <sheetName val="4.klpnlfy04"/>
      <sheetName val="6.tppnlfy04"/>
      <sheetName val="3.skpnlfy04"/>
      <sheetName val="8.btpnlfy04"/>
      <sheetName val="pnlJul-feb05"/>
      <sheetName val="OHS-OthersDec04"/>
      <sheetName val="bsJul-feb05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8">
          <cell r="AG8">
            <v>0.44780999999999999</v>
          </cell>
          <cell r="AK8">
            <v>5.1659999999999998E-2</v>
          </cell>
          <cell r="AL8">
            <v>1.7189399999999999</v>
          </cell>
          <cell r="AM8">
            <v>0.20577999999999999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l04-dec04pnl"/>
      <sheetName val="fy05bsJul-dec04"/>
      <sheetName val="1)investjul-dec04"/>
      <sheetName val="2)diviJul-dec04"/>
      <sheetName val="4)FY05diviRecPay"/>
      <sheetName val="3)LoanJul-dec04"/>
      <sheetName val="5)arap-Jul-Dec04"/>
      <sheetName val="pnladj-jul-nov04"/>
      <sheetName val="chong-170804"/>
      <sheetName val="translation"/>
      <sheetName val="journal entries"/>
      <sheetName val="NonOp-Income"/>
      <sheetName val="OtherOpExp"/>
      <sheetName val="fy05pnlJul-sep04sum"/>
      <sheetName val="fy05bs-sum"/>
      <sheetName val="jul03-jun04pnl"/>
    </sheetNames>
    <sheetDataSet>
      <sheetData sheetId="0" refreshError="1">
        <row r="7">
          <cell r="AP7">
            <v>1.6904399999999999</v>
          </cell>
          <cell r="AQ7">
            <v>0.20451</v>
          </cell>
        </row>
      </sheetData>
      <sheetData sheetId="1" refreshError="1">
        <row r="4">
          <cell r="X4">
            <v>0.43109999999999998</v>
          </cell>
          <cell r="AC4">
            <v>5.5440000000000003E-2</v>
          </cell>
          <cell r="AF4">
            <v>4.1500000000000002E-2</v>
          </cell>
        </row>
        <row r="218">
          <cell r="AC218">
            <v>4.8989999999999999E-2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ected cashflows"/>
      <sheetName val="Data"/>
      <sheetName val="realized CashFlows"/>
      <sheetName val="Realized Stars"/>
      <sheetName val="Quarters"/>
      <sheetName val="2.fa"/>
      <sheetName val="jul03-jun04pnl"/>
      <sheetName val="4.cl"/>
      <sheetName val="3.ca"/>
      <sheetName val="k5-1"/>
      <sheetName val="UFPrn20030904093309"/>
      <sheetName val="Sheet3"/>
    </sheetNames>
    <sheetDataSet>
      <sheetData sheetId="0" refreshError="1"/>
      <sheetData sheetId="1" refreshError="1">
        <row r="10">
          <cell r="B10" t="str">
            <v>Aesthetic Technologies Pvt.Ltd.</v>
          </cell>
          <cell r="E10" t="str">
            <v>2000,Q4</v>
          </cell>
          <cell r="AO10">
            <v>0</v>
          </cell>
          <cell r="AS10">
            <v>-20000690</v>
          </cell>
        </row>
        <row r="11">
          <cell r="B11" t="str">
            <v>Bill Junction Payments Ltd.</v>
          </cell>
          <cell r="E11" t="str">
            <v>2000,Q4</v>
          </cell>
          <cell r="AO11">
            <v>0</v>
          </cell>
          <cell r="AS11">
            <v>-111625000</v>
          </cell>
        </row>
        <row r="12">
          <cell r="B12" t="str">
            <v>Bill Junction Payments Ltd.</v>
          </cell>
          <cell r="E12" t="str">
            <v>2002,Q4</v>
          </cell>
          <cell r="AO12">
            <v>-1500000</v>
          </cell>
          <cell r="AS12">
            <v>-1500000</v>
          </cell>
        </row>
        <row r="13">
          <cell r="B13" t="str">
            <v>Bill Junction Payments Ltd.</v>
          </cell>
          <cell r="E13" t="str">
            <v>2003,Q2</v>
          </cell>
          <cell r="AO13">
            <v>-2500000</v>
          </cell>
          <cell r="AS13">
            <v>-2500000</v>
          </cell>
        </row>
        <row r="14">
          <cell r="B14" t="str">
            <v>Bill Junction Payments Ltd.</v>
          </cell>
          <cell r="E14" t="str">
            <v>2003,Q2</v>
          </cell>
          <cell r="AO14">
            <v>2500000</v>
          </cell>
          <cell r="AS14">
            <v>2500000</v>
          </cell>
        </row>
        <row r="15">
          <cell r="B15" t="str">
            <v>Bill Junction Payments Ltd.</v>
          </cell>
          <cell r="E15" t="str">
            <v>2003,Q3</v>
          </cell>
          <cell r="AO15">
            <v>1500000</v>
          </cell>
          <cell r="AS15">
            <v>1500000</v>
          </cell>
        </row>
        <row r="16">
          <cell r="B16" t="str">
            <v>Bill Junction Payments Ltd.</v>
          </cell>
          <cell r="E16" t="str">
            <v>2003,Q3</v>
          </cell>
          <cell r="AO16">
            <v>0</v>
          </cell>
          <cell r="AS16">
            <v>-47500000</v>
          </cell>
        </row>
        <row r="17">
          <cell r="B17" t="str">
            <v>Café Network Ltd.</v>
          </cell>
          <cell r="E17" t="str">
            <v>2000,Q4</v>
          </cell>
          <cell r="AO17">
            <v>-50000000</v>
          </cell>
          <cell r="AS17">
            <v>-150000000</v>
          </cell>
        </row>
        <row r="18">
          <cell r="B18" t="str">
            <v>Café Network Ltd.</v>
          </cell>
          <cell r="E18" t="str">
            <v>2003,Q1</v>
          </cell>
          <cell r="AO18">
            <v>6132791</v>
          </cell>
          <cell r="AS18">
            <v>6132791</v>
          </cell>
        </row>
        <row r="19">
          <cell r="B19" t="str">
            <v>Café Network Ltd.</v>
          </cell>
          <cell r="E19" t="str">
            <v>2003,Q2</v>
          </cell>
          <cell r="AO19">
            <v>9867209</v>
          </cell>
          <cell r="AS19">
            <v>9867209</v>
          </cell>
        </row>
        <row r="20">
          <cell r="B20" t="str">
            <v>Café Network Ltd.</v>
          </cell>
          <cell r="E20" t="str">
            <v>2003,Q3</v>
          </cell>
          <cell r="AO20">
            <v>10000000</v>
          </cell>
          <cell r="AS20">
            <v>10000000</v>
          </cell>
        </row>
        <row r="21">
          <cell r="B21" t="str">
            <v>Café Network Ltd.</v>
          </cell>
          <cell r="E21" t="str">
            <v>2003,Q4</v>
          </cell>
          <cell r="AO21">
            <v>10000000</v>
          </cell>
          <cell r="AS21">
            <v>10000000</v>
          </cell>
        </row>
        <row r="22">
          <cell r="B22" t="str">
            <v>Café Network Ltd.</v>
          </cell>
          <cell r="E22" t="str">
            <v>2004,Q1</v>
          </cell>
          <cell r="AO22">
            <v>14000000</v>
          </cell>
          <cell r="AS22">
            <v>14000000</v>
          </cell>
        </row>
        <row r="23">
          <cell r="B23" t="str">
            <v>Citadel Technologies India Pvt.Ltd.</v>
          </cell>
          <cell r="E23" t="str">
            <v>2000,Q4</v>
          </cell>
          <cell r="AO23">
            <v>0</v>
          </cell>
          <cell r="AS23">
            <v>-17500500</v>
          </cell>
        </row>
        <row r="24">
          <cell r="B24" t="str">
            <v>Contest2win.com Pvt.Ltd.</v>
          </cell>
          <cell r="E24" t="str">
            <v>2000,Q4</v>
          </cell>
          <cell r="AO24">
            <v>0</v>
          </cell>
          <cell r="AS24">
            <v>-33590685</v>
          </cell>
        </row>
        <row r="25">
          <cell r="B25" t="str">
            <v>Creatnet Services Pvt.Ltd</v>
          </cell>
          <cell r="E25" t="str">
            <v>2000,Q4</v>
          </cell>
          <cell r="AO25">
            <v>0</v>
          </cell>
          <cell r="AS25">
            <v>-20000000</v>
          </cell>
        </row>
        <row r="26">
          <cell r="B26" t="str">
            <v>Creatnet Services Pvt.Ltd</v>
          </cell>
          <cell r="E26" t="str">
            <v>2001,Q2</v>
          </cell>
          <cell r="AO26">
            <v>0</v>
          </cell>
          <cell r="AS26">
            <v>-12500000</v>
          </cell>
        </row>
        <row r="27">
          <cell r="B27" t="str">
            <v>Creatnet Services Pvt.Ltd</v>
          </cell>
          <cell r="E27" t="str">
            <v>2002,Q1</v>
          </cell>
          <cell r="AO27">
            <v>0</v>
          </cell>
          <cell r="AS27">
            <v>-7500000</v>
          </cell>
        </row>
        <row r="28">
          <cell r="B28" t="str">
            <v>Creatnet Services Pvt.Ltd</v>
          </cell>
          <cell r="E28" t="str">
            <v>2003,Q4</v>
          </cell>
          <cell r="AO28">
            <v>-2500000</v>
          </cell>
          <cell r="AS28">
            <v>-2500000</v>
          </cell>
        </row>
        <row r="29">
          <cell r="B29" t="str">
            <v>Creatnet Services Pvt.Ltd</v>
          </cell>
          <cell r="E29" t="str">
            <v>2005,Q1</v>
          </cell>
          <cell r="AO29">
            <v>2500000</v>
          </cell>
          <cell r="AS29">
            <v>2500000</v>
          </cell>
        </row>
        <row r="30">
          <cell r="B30" t="str">
            <v>Creatnet Services Pvt.Ltd</v>
          </cell>
          <cell r="E30" t="str">
            <v>2005,Q2</v>
          </cell>
          <cell r="AO30">
            <v>0</v>
          </cell>
          <cell r="AS30">
            <v>230000</v>
          </cell>
        </row>
        <row r="31">
          <cell r="B31" t="str">
            <v>E-Office Planet.com India Pvt.Ltd</v>
          </cell>
          <cell r="E31" t="str">
            <v>2000,Q4</v>
          </cell>
          <cell r="AO31">
            <v>0</v>
          </cell>
          <cell r="AS31">
            <v>-18200000</v>
          </cell>
        </row>
        <row r="32">
          <cell r="B32" t="str">
            <v>E-Office Planet.com India Pvt.Ltd</v>
          </cell>
          <cell r="E32" t="str">
            <v>2001,Q2</v>
          </cell>
          <cell r="AO32">
            <v>0</v>
          </cell>
          <cell r="AS32">
            <v>-14231500</v>
          </cell>
        </row>
        <row r="33">
          <cell r="B33" t="str">
            <v>E-Office Planet.com India Pvt.Ltd</v>
          </cell>
          <cell r="E33" t="str">
            <v>2001,Q4</v>
          </cell>
          <cell r="AO33">
            <v>0</v>
          </cell>
          <cell r="AS33">
            <v>-14231500</v>
          </cell>
        </row>
        <row r="34">
          <cell r="B34" t="str">
            <v>ICICI E-payments Ltd.</v>
          </cell>
          <cell r="E34" t="str">
            <v>2000,Q4</v>
          </cell>
          <cell r="AO34">
            <v>-100000000</v>
          </cell>
          <cell r="AS34">
            <v>-100000000</v>
          </cell>
        </row>
        <row r="35">
          <cell r="B35" t="str">
            <v>ICICI E-payments Ltd.</v>
          </cell>
          <cell r="E35" t="str">
            <v>2003,Q2</v>
          </cell>
          <cell r="AO35">
            <v>59000000</v>
          </cell>
          <cell r="AS35">
            <v>59000000</v>
          </cell>
        </row>
        <row r="36">
          <cell r="B36" t="str">
            <v>ICICI E-payments Ltd.</v>
          </cell>
          <cell r="E36" t="str">
            <v>2003,Q3</v>
          </cell>
          <cell r="AO36">
            <v>36000000</v>
          </cell>
          <cell r="AS36">
            <v>36000000</v>
          </cell>
        </row>
        <row r="37">
          <cell r="B37" t="str">
            <v>ICICI E-payments Ltd.</v>
          </cell>
          <cell r="E37" t="str">
            <v>2003,Q3</v>
          </cell>
          <cell r="AO37">
            <v>10350440</v>
          </cell>
          <cell r="AS37">
            <v>10350440</v>
          </cell>
        </row>
        <row r="38">
          <cell r="B38" t="str">
            <v>India Infoline.com</v>
          </cell>
          <cell r="E38" t="str">
            <v>2000,Q4</v>
          </cell>
          <cell r="AO38">
            <v>0</v>
          </cell>
          <cell r="AS38">
            <v>-60622500</v>
          </cell>
        </row>
        <row r="39">
          <cell r="B39" t="str">
            <v>Lexsite.com Pvt.Ltd</v>
          </cell>
          <cell r="E39" t="str">
            <v>2000,Q4</v>
          </cell>
          <cell r="AO39">
            <v>0</v>
          </cell>
          <cell r="AS39">
            <v>-54894507</v>
          </cell>
        </row>
        <row r="40">
          <cell r="B40" t="str">
            <v>Megavisa Marketing</v>
          </cell>
          <cell r="E40" t="str">
            <v>2001,Q2</v>
          </cell>
          <cell r="AO40">
            <v>-34000001</v>
          </cell>
          <cell r="AS40">
            <v>-34000001</v>
          </cell>
        </row>
        <row r="41">
          <cell r="B41" t="str">
            <v>Megavisa Marketing</v>
          </cell>
          <cell r="E41" t="str">
            <v>2002,Q4</v>
          </cell>
          <cell r="AO41">
            <v>493193</v>
          </cell>
          <cell r="AS41">
            <v>493193</v>
          </cell>
        </row>
        <row r="42">
          <cell r="B42" t="str">
            <v>Megavisa Marketing</v>
          </cell>
          <cell r="E42" t="str">
            <v>2003,Q4</v>
          </cell>
          <cell r="AO42">
            <v>551053</v>
          </cell>
          <cell r="AS42">
            <v>551053</v>
          </cell>
        </row>
        <row r="43">
          <cell r="B43" t="str">
            <v>Megavisa Marketing</v>
          </cell>
          <cell r="E43" t="str">
            <v>2004,Q1</v>
          </cell>
          <cell r="AO43">
            <v>40777959</v>
          </cell>
          <cell r="AS43">
            <v>40777959</v>
          </cell>
        </row>
        <row r="44">
          <cell r="B44" t="str">
            <v>Pitara Kids Network Pvt.Ltd.</v>
          </cell>
          <cell r="E44" t="str">
            <v>2000,Q4</v>
          </cell>
          <cell r="AO44">
            <v>0</v>
          </cell>
          <cell r="AS44">
            <v>-46001250</v>
          </cell>
        </row>
        <row r="45">
          <cell r="B45" t="str">
            <v>Plexus Technologies Pvt.Ltd</v>
          </cell>
          <cell r="E45" t="str">
            <v>2000,Q4</v>
          </cell>
          <cell r="AO45">
            <v>0</v>
          </cell>
          <cell r="AS45">
            <v>-34672047</v>
          </cell>
        </row>
        <row r="46">
          <cell r="B46" t="str">
            <v>Plexus Technologies Pvt.Ltd</v>
          </cell>
          <cell r="E46" t="str">
            <v>2001,Q3</v>
          </cell>
          <cell r="AO46">
            <v>-11750000</v>
          </cell>
          <cell r="AS46">
            <v>-11750000</v>
          </cell>
        </row>
        <row r="47">
          <cell r="B47" t="str">
            <v>Plexus Technologies Pvt.Ltd</v>
          </cell>
          <cell r="E47" t="str">
            <v>2001,Q4</v>
          </cell>
          <cell r="AO47">
            <v>949000</v>
          </cell>
          <cell r="AS47">
            <v>949000</v>
          </cell>
        </row>
        <row r="48">
          <cell r="B48" t="str">
            <v>Plexus Technologies Pvt.Ltd</v>
          </cell>
          <cell r="E48" t="str">
            <v>2002,Q1</v>
          </cell>
          <cell r="AO48">
            <v>1200000</v>
          </cell>
          <cell r="AS48">
            <v>1200000</v>
          </cell>
        </row>
        <row r="49">
          <cell r="B49" t="str">
            <v>Plexus Technologies Pvt.Ltd</v>
          </cell>
          <cell r="E49" t="str">
            <v>2003,Q2</v>
          </cell>
          <cell r="AO49">
            <v>2004250</v>
          </cell>
          <cell r="AS49">
            <v>2004250</v>
          </cell>
        </row>
        <row r="50">
          <cell r="B50" t="str">
            <v>Traveljini.com Pvt.Ltd.</v>
          </cell>
          <cell r="E50" t="str">
            <v>2000,Q4</v>
          </cell>
          <cell r="AO50">
            <v>0</v>
          </cell>
          <cell r="AS50">
            <v>-159504098</v>
          </cell>
        </row>
        <row r="51">
          <cell r="B51" t="str">
            <v>Traveljini.com Pvt.Ltd.</v>
          </cell>
          <cell r="E51" t="str">
            <v>2001,Q4</v>
          </cell>
          <cell r="AO51">
            <v>-4000000</v>
          </cell>
          <cell r="AS51">
            <v>-4000000</v>
          </cell>
        </row>
        <row r="52">
          <cell r="B52" t="str">
            <v>Traveljini.com Pvt.Ltd.</v>
          </cell>
          <cell r="E52" t="str">
            <v>2002,Q1</v>
          </cell>
          <cell r="AO52">
            <v>-1200000</v>
          </cell>
          <cell r="AS52">
            <v>-1200000</v>
          </cell>
        </row>
        <row r="53">
          <cell r="B53" t="str">
            <v>Traveljini.com Pvt.Ltd.</v>
          </cell>
          <cell r="E53" t="str">
            <v>2002,Q1</v>
          </cell>
          <cell r="AO53">
            <v>-1300000</v>
          </cell>
          <cell r="AS53">
            <v>-1300000</v>
          </cell>
        </row>
        <row r="54">
          <cell r="B54" t="str">
            <v>Traveljini.com Pvt.Ltd.</v>
          </cell>
          <cell r="E54" t="str">
            <v>2002,Q2</v>
          </cell>
          <cell r="AO54">
            <v>-1100000</v>
          </cell>
          <cell r="AS54">
            <v>-1100000</v>
          </cell>
        </row>
        <row r="55">
          <cell r="B55" t="str">
            <v>Traveljini.com Pvt.Ltd.</v>
          </cell>
          <cell r="E55" t="str">
            <v>2002,Q2</v>
          </cell>
          <cell r="AO55">
            <v>-2113428</v>
          </cell>
          <cell r="AS55">
            <v>-2113428</v>
          </cell>
        </row>
        <row r="56">
          <cell r="B56" t="str">
            <v>Traveljini.com Pvt.Ltd.</v>
          </cell>
          <cell r="E56" t="str">
            <v>2002,Q3</v>
          </cell>
          <cell r="AO56">
            <v>10000000</v>
          </cell>
          <cell r="AS56">
            <v>10000000</v>
          </cell>
        </row>
        <row r="57">
          <cell r="B57" t="str">
            <v>Traveljini.com Pvt.Ltd.</v>
          </cell>
          <cell r="E57" t="str">
            <v>2003,Q2</v>
          </cell>
          <cell r="AO57">
            <v>-1000000</v>
          </cell>
          <cell r="AS57">
            <v>-2500000</v>
          </cell>
        </row>
        <row r="58">
          <cell r="B58" t="str">
            <v>Traveljini.com Pvt.Ltd.</v>
          </cell>
          <cell r="E58" t="str">
            <v>2003,Q2</v>
          </cell>
          <cell r="AO58">
            <v>0</v>
          </cell>
          <cell r="AS58">
            <v>-600000</v>
          </cell>
        </row>
        <row r="59">
          <cell r="B59" t="str">
            <v>Traveljini.com Pvt.Ltd.</v>
          </cell>
          <cell r="E59" t="str">
            <v>2003,Q4</v>
          </cell>
          <cell r="AO59">
            <v>0</v>
          </cell>
          <cell r="AS59">
            <v>-10000000</v>
          </cell>
        </row>
        <row r="60">
          <cell r="B60" t="str">
            <v>Traveljini.com Pvt.Ltd.</v>
          </cell>
          <cell r="E60" t="str">
            <v>2003,Q4</v>
          </cell>
          <cell r="AO60">
            <v>1000000</v>
          </cell>
          <cell r="AS60">
            <v>1000000</v>
          </cell>
        </row>
        <row r="61">
          <cell r="B61" t="str">
            <v>Traveljini.com Pvt.Ltd.</v>
          </cell>
          <cell r="E61" t="str">
            <v>2005,Q1</v>
          </cell>
          <cell r="AO61">
            <v>0</v>
          </cell>
          <cell r="AS61">
            <v>-3000000</v>
          </cell>
        </row>
        <row r="62">
          <cell r="B62" t="str">
            <v>Web Equity Marketing Pvt.Ltd</v>
          </cell>
          <cell r="E62" t="str">
            <v>2000,Q4</v>
          </cell>
          <cell r="AO62">
            <v>0</v>
          </cell>
          <cell r="AS62">
            <v>-30528000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"/>
      <sheetName val="turno-days"/>
      <sheetName val="materialFY01"/>
      <sheetName val="materialFY02"/>
      <sheetName val="materialFY03"/>
      <sheetName val="Assumptions"/>
      <sheetName val="JobDetails"/>
      <sheetName val="Dep"/>
      <sheetName val="List account, dept"/>
      <sheetName val="10-1 Media"/>
      <sheetName val="10-cut"/>
      <sheetName val="K2"/>
      <sheetName val="S-of"/>
      <sheetName val="Customize Your Invoice"/>
      <sheetName val="FF-1"/>
      <sheetName val="jul04-dec04pnl"/>
      <sheetName val="fy05bsJul-dec04"/>
      <sheetName val="List_account,_dept"/>
      <sheetName val="List_account,_dept1"/>
      <sheetName val="List_account,_dept5"/>
      <sheetName val="10-1_Media3"/>
      <sheetName val="Customize_Your_Invoice3"/>
      <sheetName val="List_account,_dept2"/>
      <sheetName val="10-1_Media"/>
      <sheetName val="Customize_Your_Invoice"/>
      <sheetName val="List_account,_dept4"/>
      <sheetName val="10-1_Media2"/>
      <sheetName val="Customize_Your_Invoice2"/>
      <sheetName val="List_account,_dept3"/>
      <sheetName val="10-1_Media1"/>
      <sheetName val="Customize_Your_Invoice1"/>
      <sheetName val="List_account,_dept6"/>
      <sheetName val="10-1_Media4"/>
      <sheetName val="Customize_Your_Invoice4"/>
      <sheetName val="List_account,_dept7"/>
      <sheetName val="10-1_Media5"/>
      <sheetName val="Customize_Your_Invoice5"/>
      <sheetName val="List_account,_dept8"/>
      <sheetName val="10-1_Media6"/>
      <sheetName val="Customize_Your_Invoice6"/>
      <sheetName val="DANHPHAP"/>
      <sheetName val="List_account,_dept9"/>
      <sheetName val="10-1_Media7"/>
      <sheetName val="Customize_Your_Invoice7"/>
      <sheetName val="List_account,_dept10"/>
      <sheetName val="10-1_Media8"/>
      <sheetName val="Customize_Your_Invoice8"/>
      <sheetName val="CA Sheet"/>
      <sheetName val="7.Deferred tax"/>
      <sheetName val="List_account,_dept11"/>
      <sheetName val="10-1_Media9"/>
      <sheetName val="Customize_Your_Invoice9"/>
    </sheetNames>
    <sheetDataSet>
      <sheetData sheetId="0" refreshError="1">
        <row r="5">
          <cell r="AB5">
            <v>1.9259999999999999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N169"/>
  <sheetViews>
    <sheetView showGridLines="0" tabSelected="1" topLeftCell="G1" zoomScale="70" zoomScaleNormal="70" workbookViewId="0">
      <selection activeCell="R51" sqref="R51"/>
    </sheetView>
  </sheetViews>
  <sheetFormatPr defaultColWidth="11.453125" defaultRowHeight="14.5" x14ac:dyDescent="0.35"/>
  <cols>
    <col min="1" max="1" width="6.1796875" bestFit="1" customWidth="1"/>
    <col min="2" max="2" width="15" style="13" bestFit="1" customWidth="1"/>
    <col min="3" max="3" width="12" customWidth="1"/>
    <col min="4" max="4" width="13.1796875" style="80" bestFit="1" customWidth="1"/>
    <col min="5" max="5" width="11.453125" style="80"/>
    <col min="6" max="10" width="11.453125" style="73"/>
    <col min="11" max="11" width="22.81640625" style="80" customWidth="1"/>
    <col min="12" max="12" width="26.453125" style="73" customWidth="1"/>
    <col min="13" max="13" width="26.1796875" style="73" customWidth="1"/>
    <col min="14" max="14" width="29.81640625" style="73" bestFit="1" customWidth="1"/>
    <col min="15" max="26" width="11.453125" style="73"/>
    <col min="27" max="27" width="11" style="73" customWidth="1"/>
    <col min="28" max="28" width="11.81640625" style="73" bestFit="1" customWidth="1"/>
    <col min="29" max="29" width="10.7265625" bestFit="1" customWidth="1"/>
    <col min="30" max="30" width="11.54296875" bestFit="1" customWidth="1"/>
    <col min="31" max="31" width="11.90625" bestFit="1" customWidth="1"/>
    <col min="32" max="32" width="12.1796875" customWidth="1"/>
    <col min="33" max="33" width="11" bestFit="1" customWidth="1"/>
    <col min="34" max="39" width="10.7265625" bestFit="1" customWidth="1"/>
    <col min="40" max="40" width="12.1796875" bestFit="1" customWidth="1"/>
  </cols>
  <sheetData>
    <row r="1" spans="1:28" x14ac:dyDescent="0.35">
      <c r="N1" s="81"/>
    </row>
    <row r="2" spans="1:28" x14ac:dyDescent="0.35">
      <c r="A2" t="s">
        <v>37</v>
      </c>
      <c r="B2" s="13" t="s">
        <v>0</v>
      </c>
      <c r="C2" s="1" t="s">
        <v>47</v>
      </c>
      <c r="D2" s="82"/>
      <c r="E2" s="82"/>
      <c r="F2" s="74"/>
      <c r="G2" s="74"/>
      <c r="H2" s="74"/>
      <c r="I2" s="74"/>
      <c r="J2" s="74"/>
      <c r="K2" s="82"/>
      <c r="L2" s="74"/>
      <c r="M2" s="83"/>
      <c r="N2" s="81"/>
      <c r="O2" s="74"/>
      <c r="P2" s="74"/>
      <c r="Q2" s="74"/>
      <c r="R2" s="74"/>
      <c r="S2" s="74"/>
      <c r="T2" s="74"/>
      <c r="U2" s="74"/>
      <c r="V2" s="74"/>
      <c r="W2" s="74"/>
    </row>
    <row r="3" spans="1:28" x14ac:dyDescent="0.35">
      <c r="A3">
        <v>0</v>
      </c>
      <c r="B3" s="13">
        <v>41274</v>
      </c>
      <c r="C3">
        <v>100.37</v>
      </c>
      <c r="F3" s="84"/>
      <c r="G3" s="84"/>
      <c r="H3" s="84"/>
      <c r="I3" s="84"/>
      <c r="J3" s="84"/>
      <c r="L3" s="84"/>
      <c r="M3" s="85"/>
      <c r="O3" s="75"/>
      <c r="P3" s="75"/>
      <c r="Q3" s="75"/>
      <c r="R3" s="75"/>
      <c r="S3" s="75"/>
      <c r="T3" s="75"/>
      <c r="U3" s="75"/>
      <c r="V3" s="75"/>
      <c r="W3" s="75"/>
    </row>
    <row r="4" spans="1:28" x14ac:dyDescent="0.35">
      <c r="A4">
        <v>1</v>
      </c>
      <c r="B4" s="13">
        <v>41305</v>
      </c>
      <c r="C4">
        <v>102.08</v>
      </c>
      <c r="F4" s="84"/>
      <c r="G4" s="84"/>
      <c r="H4" s="84"/>
      <c r="I4" s="84"/>
      <c r="J4" s="84"/>
      <c r="L4" s="84"/>
      <c r="M4" s="85"/>
      <c r="O4" s="75"/>
      <c r="P4" s="75"/>
      <c r="Q4" s="75"/>
      <c r="R4" s="75"/>
      <c r="S4" s="75"/>
      <c r="T4" s="75"/>
      <c r="U4" s="75"/>
      <c r="V4" s="75"/>
      <c r="W4" s="75"/>
    </row>
    <row r="5" spans="1:28" x14ac:dyDescent="0.35">
      <c r="A5">
        <f>A4+1</f>
        <v>2</v>
      </c>
      <c r="B5" s="13">
        <v>41333</v>
      </c>
      <c r="C5">
        <v>102.99</v>
      </c>
      <c r="F5" s="84"/>
      <c r="G5" s="84"/>
      <c r="H5" s="84"/>
      <c r="I5" s="84"/>
      <c r="J5" s="84"/>
      <c r="L5" s="84"/>
      <c r="M5" s="85"/>
      <c r="O5" s="75"/>
      <c r="P5" s="75"/>
      <c r="Q5" s="75"/>
      <c r="R5" s="75"/>
      <c r="S5" s="75"/>
      <c r="T5" s="75"/>
      <c r="U5" s="75"/>
      <c r="V5" s="75"/>
      <c r="W5" s="75"/>
    </row>
    <row r="6" spans="1:28" x14ac:dyDescent="0.35">
      <c r="A6">
        <f t="shared" ref="A6:A23" si="0">A5+1</f>
        <v>3</v>
      </c>
      <c r="B6" s="13">
        <v>41362</v>
      </c>
      <c r="C6">
        <v>102.93</v>
      </c>
      <c r="F6" s="84"/>
      <c r="G6" s="84"/>
      <c r="H6" s="84"/>
      <c r="I6" s="84"/>
      <c r="J6" s="84"/>
      <c r="L6" s="84"/>
      <c r="M6" s="85"/>
      <c r="O6" s="75"/>
      <c r="P6" s="75"/>
      <c r="Q6" s="75"/>
      <c r="R6" s="75"/>
      <c r="S6" s="75"/>
      <c r="T6" s="75"/>
      <c r="U6" s="75"/>
      <c r="V6" s="75"/>
      <c r="W6" s="75"/>
    </row>
    <row r="7" spans="1:28" x14ac:dyDescent="0.35">
      <c r="A7">
        <f t="shared" si="0"/>
        <v>4</v>
      </c>
      <c r="B7" s="13">
        <v>41394</v>
      </c>
      <c r="C7">
        <v>101.78</v>
      </c>
      <c r="F7" s="84"/>
      <c r="G7" s="84"/>
      <c r="H7" s="84"/>
      <c r="I7" s="84"/>
      <c r="J7" s="84"/>
      <c r="L7" s="84"/>
      <c r="M7" s="85"/>
      <c r="O7" s="75"/>
      <c r="P7" s="75"/>
      <c r="Q7" s="75"/>
      <c r="R7" s="75"/>
      <c r="S7" s="75"/>
      <c r="T7" s="75"/>
      <c r="U7" s="75"/>
      <c r="V7" s="75"/>
      <c r="W7" s="75"/>
    </row>
    <row r="8" spans="1:28" x14ac:dyDescent="0.35">
      <c r="A8">
        <f t="shared" si="0"/>
        <v>5</v>
      </c>
      <c r="B8" s="13">
        <v>41425</v>
      </c>
      <c r="C8">
        <v>108.38</v>
      </c>
      <c r="F8" s="84"/>
      <c r="G8" s="84"/>
      <c r="H8" s="84"/>
      <c r="I8" s="84"/>
      <c r="J8" s="84"/>
      <c r="L8" s="84"/>
      <c r="M8" s="85"/>
      <c r="O8" s="75"/>
      <c r="P8" s="75"/>
      <c r="Q8" s="75"/>
      <c r="R8" s="75"/>
      <c r="S8" s="75"/>
      <c r="T8" s="75"/>
      <c r="U8" s="75"/>
      <c r="V8" s="75"/>
      <c r="W8" s="75"/>
    </row>
    <row r="9" spans="1:28" x14ac:dyDescent="0.35">
      <c r="A9">
        <f t="shared" si="0"/>
        <v>6</v>
      </c>
      <c r="B9" s="13">
        <v>41453</v>
      </c>
      <c r="C9">
        <v>104.72</v>
      </c>
      <c r="F9" s="84"/>
      <c r="G9" s="84"/>
      <c r="H9" s="84"/>
      <c r="I9" s="84"/>
      <c r="J9" s="84"/>
      <c r="L9" s="84"/>
      <c r="M9" s="85"/>
      <c r="O9" s="75"/>
      <c r="P9" s="75"/>
      <c r="Q9" s="75"/>
      <c r="R9" s="75"/>
      <c r="S9" s="75"/>
      <c r="T9" s="75"/>
      <c r="U9" s="75"/>
      <c r="V9" s="75"/>
      <c r="W9" s="75"/>
    </row>
    <row r="10" spans="1:28" ht="26" x14ac:dyDescent="0.6">
      <c r="A10">
        <f t="shared" si="0"/>
        <v>7</v>
      </c>
      <c r="B10" s="13">
        <v>41486</v>
      </c>
      <c r="C10">
        <v>106.16</v>
      </c>
      <c r="F10" s="84"/>
      <c r="G10" s="84"/>
      <c r="H10" s="84"/>
      <c r="I10" s="84"/>
      <c r="J10" s="84"/>
      <c r="L10" s="84"/>
      <c r="M10" s="85"/>
      <c r="O10" s="75"/>
      <c r="P10" s="75"/>
      <c r="Q10" s="75"/>
      <c r="R10" s="75"/>
      <c r="S10" s="75"/>
      <c r="T10" s="75"/>
      <c r="U10" s="75"/>
      <c r="V10" s="75"/>
      <c r="W10" s="75"/>
      <c r="AA10" s="86" t="s">
        <v>39</v>
      </c>
    </row>
    <row r="11" spans="1:28" ht="21" x14ac:dyDescent="0.5">
      <c r="A11">
        <f t="shared" si="0"/>
        <v>8</v>
      </c>
      <c r="B11" s="13">
        <v>41516</v>
      </c>
      <c r="C11">
        <v>105.97</v>
      </c>
      <c r="F11" s="84"/>
      <c r="G11" s="84"/>
      <c r="H11" s="84"/>
      <c r="I11" s="84"/>
      <c r="J11" s="84"/>
      <c r="L11" s="84"/>
      <c r="M11" s="85"/>
      <c r="O11" s="75"/>
      <c r="P11" s="75"/>
      <c r="Q11" s="75"/>
      <c r="R11" s="75"/>
      <c r="S11" s="75"/>
      <c r="T11" s="75"/>
      <c r="U11" s="75"/>
      <c r="V11" s="75"/>
      <c r="W11" s="75"/>
      <c r="AA11" s="105">
        <v>2013</v>
      </c>
      <c r="AB11" s="88">
        <f t="shared" ref="AB11:AB17" si="1">AN29</f>
        <v>0.1334063963335661</v>
      </c>
    </row>
    <row r="12" spans="1:28" ht="21" x14ac:dyDescent="0.5">
      <c r="A12">
        <f t="shared" si="0"/>
        <v>9</v>
      </c>
      <c r="B12" s="13">
        <v>41547</v>
      </c>
      <c r="C12">
        <v>108.54</v>
      </c>
      <c r="F12" s="84"/>
      <c r="G12" s="84"/>
      <c r="H12" s="84"/>
      <c r="I12" s="84"/>
      <c r="J12" s="84"/>
      <c r="L12" s="84"/>
      <c r="M12" s="85"/>
      <c r="O12" s="75"/>
      <c r="P12" s="75"/>
      <c r="Q12" s="75"/>
      <c r="R12" s="75"/>
      <c r="S12" s="75"/>
      <c r="T12" s="75"/>
      <c r="U12" s="75"/>
      <c r="V12" s="75"/>
      <c r="W12" s="75"/>
      <c r="AA12" s="105">
        <v>2014</v>
      </c>
      <c r="AB12" s="88">
        <f t="shared" si="1"/>
        <v>0.11436357243319328</v>
      </c>
    </row>
    <row r="13" spans="1:28" ht="21" x14ac:dyDescent="0.5">
      <c r="A13">
        <f t="shared" si="0"/>
        <v>10</v>
      </c>
      <c r="B13" s="13">
        <v>41578</v>
      </c>
      <c r="C13">
        <v>110.42</v>
      </c>
      <c r="F13" s="84"/>
      <c r="G13" s="84"/>
      <c r="H13" s="84"/>
      <c r="I13" s="84"/>
      <c r="J13" s="84"/>
      <c r="L13" s="84"/>
      <c r="M13" s="85"/>
      <c r="O13" s="75"/>
      <c r="P13" s="75"/>
      <c r="Q13" s="75"/>
      <c r="R13" s="75"/>
      <c r="S13" s="75"/>
      <c r="T13" s="75"/>
      <c r="U13" s="75"/>
      <c r="V13" s="75"/>
      <c r="W13" s="75"/>
      <c r="AA13" s="105">
        <v>2015</v>
      </c>
      <c r="AB13" s="88">
        <f t="shared" si="1"/>
        <v>6.1923167941942081E-2</v>
      </c>
    </row>
    <row r="14" spans="1:28" ht="21" x14ac:dyDescent="0.5">
      <c r="A14">
        <f t="shared" si="0"/>
        <v>11</v>
      </c>
      <c r="B14" s="13">
        <v>41607</v>
      </c>
      <c r="C14">
        <v>112.63</v>
      </c>
      <c r="F14" s="84"/>
      <c r="G14" s="84"/>
      <c r="H14" s="84"/>
      <c r="I14" s="84"/>
      <c r="J14" s="84"/>
      <c r="L14" s="84"/>
      <c r="M14" s="85"/>
      <c r="O14" s="75"/>
      <c r="P14" s="75"/>
      <c r="Q14" s="75"/>
      <c r="R14" s="75"/>
      <c r="S14" s="75"/>
      <c r="T14" s="75"/>
      <c r="U14" s="75"/>
      <c r="V14" s="75"/>
      <c r="W14" s="75"/>
      <c r="AA14" s="105">
        <v>2016</v>
      </c>
      <c r="AB14" s="88">
        <f t="shared" si="1"/>
        <v>0.11357896300698278</v>
      </c>
    </row>
    <row r="15" spans="1:28" ht="21" x14ac:dyDescent="0.5">
      <c r="A15">
        <f t="shared" si="0"/>
        <v>12</v>
      </c>
      <c r="B15" s="13">
        <v>41639</v>
      </c>
      <c r="C15">
        <v>113.76</v>
      </c>
      <c r="F15" s="84"/>
      <c r="G15" s="84"/>
      <c r="H15" s="84"/>
      <c r="I15" s="84"/>
      <c r="J15" s="84"/>
      <c r="L15" s="84"/>
      <c r="M15" s="85"/>
      <c r="O15" s="75"/>
      <c r="P15" s="75"/>
      <c r="Q15" s="75"/>
      <c r="R15" s="75"/>
      <c r="S15" s="75"/>
      <c r="T15" s="75"/>
      <c r="U15" s="75"/>
      <c r="V15" s="75"/>
      <c r="W15" s="75"/>
      <c r="AA15" s="105">
        <v>2017</v>
      </c>
      <c r="AB15" s="88">
        <f t="shared" si="1"/>
        <v>0.12694283236608528</v>
      </c>
    </row>
    <row r="16" spans="1:28" ht="21" x14ac:dyDescent="0.5">
      <c r="A16">
        <f t="shared" si="0"/>
        <v>13</v>
      </c>
      <c r="B16" s="13">
        <v>41670</v>
      </c>
      <c r="C16">
        <v>113.63</v>
      </c>
      <c r="F16" s="84"/>
      <c r="G16" s="84"/>
      <c r="H16" s="84"/>
      <c r="I16" s="84"/>
      <c r="J16" s="84"/>
      <c r="L16" s="84"/>
      <c r="M16" s="85"/>
      <c r="O16" s="75"/>
      <c r="P16" s="75"/>
      <c r="Q16" s="75"/>
      <c r="R16" s="75"/>
      <c r="S16" s="75"/>
      <c r="T16" s="75"/>
      <c r="U16" s="75"/>
      <c r="V16" s="75"/>
      <c r="W16" s="75"/>
      <c r="AA16" s="105">
        <v>2018</v>
      </c>
      <c r="AB16" s="88">
        <f t="shared" si="1"/>
        <v>-0.10204806440156278</v>
      </c>
    </row>
    <row r="17" spans="1:40" ht="21" x14ac:dyDescent="0.5">
      <c r="A17">
        <f t="shared" si="0"/>
        <v>14</v>
      </c>
      <c r="B17" s="13">
        <v>41698</v>
      </c>
      <c r="C17">
        <v>115.35</v>
      </c>
      <c r="F17" s="84"/>
      <c r="G17" s="84"/>
      <c r="H17" s="84"/>
      <c r="I17" s="84"/>
      <c r="J17" s="84"/>
      <c r="L17" s="84"/>
      <c r="M17" s="85"/>
      <c r="O17" s="75"/>
      <c r="P17" s="75"/>
      <c r="Q17" s="75"/>
      <c r="R17" s="75"/>
      <c r="S17" s="75"/>
      <c r="T17" s="75"/>
      <c r="U17" s="75"/>
      <c r="V17" s="75"/>
      <c r="W17" s="75"/>
      <c r="AA17" s="105">
        <v>2019</v>
      </c>
      <c r="AB17" s="88">
        <f t="shared" si="1"/>
        <v>2.2742254449571675E-2</v>
      </c>
    </row>
    <row r="18" spans="1:40" ht="21" x14ac:dyDescent="0.5">
      <c r="A18">
        <f t="shared" si="0"/>
        <v>15</v>
      </c>
      <c r="B18" s="13">
        <v>41729</v>
      </c>
      <c r="C18">
        <v>115.94</v>
      </c>
      <c r="F18" s="84"/>
      <c r="G18" s="84"/>
      <c r="H18" s="84"/>
      <c r="I18" s="84"/>
      <c r="J18" s="84"/>
      <c r="L18" s="84"/>
      <c r="M18" s="85"/>
      <c r="O18" s="75"/>
      <c r="P18" s="75"/>
      <c r="Q18" s="75"/>
      <c r="R18" s="75"/>
      <c r="S18" s="75"/>
      <c r="T18" s="75"/>
      <c r="U18" s="75"/>
      <c r="V18" s="75"/>
      <c r="W18" s="75"/>
      <c r="AA18" s="105">
        <v>2020</v>
      </c>
      <c r="AB18" s="88">
        <v>4.1399999999999999E-2</v>
      </c>
    </row>
    <row r="19" spans="1:40" ht="21" x14ac:dyDescent="0.5">
      <c r="A19">
        <f t="shared" si="0"/>
        <v>16</v>
      </c>
      <c r="B19" s="13">
        <v>41759</v>
      </c>
      <c r="C19">
        <v>117.03</v>
      </c>
      <c r="F19" s="84"/>
      <c r="G19" s="84"/>
      <c r="H19" s="84"/>
      <c r="I19" s="84"/>
      <c r="J19" s="84"/>
      <c r="L19" s="84"/>
      <c r="M19" s="85"/>
      <c r="O19" s="75"/>
      <c r="P19" s="75"/>
      <c r="Q19" s="75"/>
      <c r="R19" s="75"/>
      <c r="S19" s="75"/>
      <c r="T19" s="75"/>
      <c r="U19" s="75"/>
      <c r="V19" s="75"/>
      <c r="W19" s="75"/>
      <c r="AA19" s="105">
        <v>2021</v>
      </c>
      <c r="AB19" s="88">
        <f>$AN37</f>
        <v>0.18258340038373455</v>
      </c>
    </row>
    <row r="20" spans="1:40" ht="21" x14ac:dyDescent="0.5">
      <c r="A20">
        <f t="shared" si="0"/>
        <v>17</v>
      </c>
      <c r="B20" s="13">
        <v>41789</v>
      </c>
      <c r="C20">
        <v>118.44</v>
      </c>
      <c r="F20" s="84"/>
      <c r="G20" s="84"/>
      <c r="H20" s="84"/>
      <c r="I20" s="84"/>
      <c r="J20" s="84"/>
      <c r="L20" s="84"/>
      <c r="M20" s="85"/>
      <c r="O20" s="75"/>
      <c r="P20" s="75"/>
      <c r="Q20" s="75"/>
      <c r="R20" s="75"/>
      <c r="S20" s="75"/>
      <c r="T20" s="75"/>
      <c r="U20" s="75"/>
      <c r="V20" s="75"/>
      <c r="W20" s="75"/>
      <c r="AA20" s="105">
        <v>2022</v>
      </c>
      <c r="AB20" s="88">
        <f>$AN38</f>
        <v>-6.3118228921337782E-2</v>
      </c>
    </row>
    <row r="21" spans="1:40" ht="21" x14ac:dyDescent="0.5">
      <c r="A21">
        <f t="shared" si="0"/>
        <v>18</v>
      </c>
      <c r="B21" s="13">
        <v>41820</v>
      </c>
      <c r="C21">
        <v>119.93</v>
      </c>
      <c r="F21" s="84"/>
      <c r="G21" s="84"/>
      <c r="H21" s="84"/>
      <c r="I21" s="84"/>
      <c r="J21" s="84"/>
      <c r="L21" s="84"/>
      <c r="M21" s="85"/>
      <c r="O21" s="75"/>
      <c r="P21" s="75"/>
      <c r="Q21" s="75"/>
      <c r="R21" s="75"/>
      <c r="S21" s="75"/>
      <c r="T21" s="75"/>
      <c r="U21" s="75"/>
      <c r="V21" s="75"/>
      <c r="W21" s="75"/>
      <c r="AA21" s="105">
        <v>2023</v>
      </c>
      <c r="AB21" s="88">
        <f>AN39</f>
        <v>7.7314116529802801E-2</v>
      </c>
    </row>
    <row r="22" spans="1:40" ht="21" x14ac:dyDescent="0.5">
      <c r="A22">
        <f t="shared" si="0"/>
        <v>19</v>
      </c>
      <c r="B22" s="13">
        <v>41851</v>
      </c>
      <c r="C22">
        <v>124.21</v>
      </c>
      <c r="F22" s="84"/>
      <c r="G22" s="84"/>
      <c r="H22" s="84"/>
      <c r="I22" s="84"/>
      <c r="J22" s="84"/>
      <c r="L22" s="84"/>
      <c r="M22" s="85"/>
      <c r="O22" s="75"/>
      <c r="P22" s="75"/>
      <c r="Q22" s="75"/>
      <c r="R22" s="75"/>
      <c r="S22" s="75"/>
      <c r="T22" s="75"/>
      <c r="U22" s="75"/>
      <c r="V22" s="75"/>
      <c r="W22" s="75"/>
      <c r="AA22" s="105">
        <v>2024</v>
      </c>
      <c r="AB22" s="88">
        <f>AN40</f>
        <v>0.11604874254602016</v>
      </c>
    </row>
    <row r="23" spans="1:40" ht="21" x14ac:dyDescent="0.5">
      <c r="A23">
        <f t="shared" si="0"/>
        <v>20</v>
      </c>
      <c r="B23" s="13">
        <v>41880</v>
      </c>
      <c r="C23">
        <v>126.44</v>
      </c>
      <c r="F23" s="84"/>
      <c r="G23" s="84"/>
      <c r="H23" s="84"/>
      <c r="I23" s="84"/>
      <c r="J23" s="84"/>
      <c r="L23" s="84"/>
      <c r="M23" s="85"/>
      <c r="O23" s="75"/>
      <c r="P23" s="75"/>
      <c r="Q23" s="75"/>
      <c r="R23" s="75"/>
      <c r="S23" s="75"/>
      <c r="T23" s="75"/>
      <c r="U23" s="75"/>
      <c r="V23" s="75"/>
      <c r="W23" s="75"/>
      <c r="AA23" s="105">
        <v>2025</v>
      </c>
      <c r="AB23" s="88">
        <f>AN41</f>
        <v>0.13046508386377376</v>
      </c>
    </row>
    <row r="24" spans="1:40" ht="21" x14ac:dyDescent="0.5">
      <c r="A24">
        <f t="shared" ref="A24:A61" si="2">A23+1</f>
        <v>21</v>
      </c>
      <c r="B24" s="13">
        <v>41912</v>
      </c>
      <c r="C24">
        <v>126.58</v>
      </c>
      <c r="F24" s="84"/>
      <c r="G24" s="84"/>
      <c r="H24" s="84"/>
      <c r="I24" s="84"/>
      <c r="J24" s="84"/>
      <c r="L24" s="84"/>
      <c r="M24" s="85"/>
      <c r="O24" s="75"/>
      <c r="P24" s="75"/>
      <c r="Q24" s="75"/>
      <c r="R24" s="75"/>
      <c r="S24" s="75"/>
      <c r="T24" s="75"/>
      <c r="U24" s="75"/>
      <c r="V24" s="75"/>
      <c r="W24" s="75"/>
      <c r="AA24" s="105">
        <v>2026</v>
      </c>
      <c r="AB24" s="88">
        <f>AN42</f>
        <v>6.6376227857465775E-2</v>
      </c>
    </row>
    <row r="25" spans="1:40" x14ac:dyDescent="0.35">
      <c r="A25">
        <f t="shared" si="2"/>
        <v>22</v>
      </c>
      <c r="B25" s="13">
        <v>41943</v>
      </c>
      <c r="C25">
        <v>127.43</v>
      </c>
      <c r="F25" s="84"/>
      <c r="G25" s="84"/>
      <c r="H25" s="84"/>
      <c r="I25" s="84"/>
      <c r="J25" s="84"/>
      <c r="L25" s="84"/>
      <c r="M25" s="85"/>
      <c r="O25" s="75"/>
      <c r="P25" s="75"/>
      <c r="Q25" s="75"/>
      <c r="R25" s="75"/>
      <c r="S25" s="75"/>
      <c r="T25" s="75"/>
      <c r="U25" s="75"/>
      <c r="V25" s="75"/>
      <c r="W25" s="75"/>
    </row>
    <row r="26" spans="1:40" ht="26" x14ac:dyDescent="0.6">
      <c r="A26">
        <f t="shared" si="2"/>
        <v>23</v>
      </c>
      <c r="B26" s="13">
        <v>41971</v>
      </c>
      <c r="C26">
        <v>128.78</v>
      </c>
      <c r="F26" s="84"/>
      <c r="G26" s="84"/>
      <c r="H26" s="84"/>
      <c r="I26" s="84"/>
      <c r="J26" s="84"/>
      <c r="L26" s="84"/>
      <c r="M26" s="85"/>
      <c r="O26" s="75"/>
      <c r="P26" s="75"/>
      <c r="Q26" s="75"/>
      <c r="R26" s="75"/>
      <c r="S26" s="75"/>
      <c r="T26" s="75"/>
      <c r="U26" s="75"/>
      <c r="V26" s="75"/>
      <c r="W26" s="75"/>
      <c r="AA26" s="86" t="s">
        <v>15</v>
      </c>
    </row>
    <row r="27" spans="1:40" ht="21" x14ac:dyDescent="0.5">
      <c r="A27">
        <f t="shared" si="2"/>
        <v>24</v>
      </c>
      <c r="B27" s="13">
        <v>42004</v>
      </c>
      <c r="C27">
        <v>126.77</v>
      </c>
      <c r="F27" s="84"/>
      <c r="G27" s="84"/>
      <c r="H27" s="84"/>
      <c r="I27" s="84"/>
      <c r="J27" s="84"/>
      <c r="L27" s="84"/>
      <c r="M27" s="85"/>
      <c r="O27" s="75"/>
      <c r="P27" s="75"/>
      <c r="Q27" s="75"/>
      <c r="R27" s="75"/>
      <c r="S27" s="75"/>
      <c r="T27" s="75"/>
      <c r="U27" s="75"/>
      <c r="V27" s="75"/>
      <c r="W27" s="75"/>
      <c r="AA27" s="87"/>
      <c r="AB27" s="3" t="s">
        <v>1</v>
      </c>
      <c r="AC27" s="3" t="s">
        <v>2</v>
      </c>
      <c r="AD27" s="3" t="s">
        <v>3</v>
      </c>
      <c r="AE27" s="3" t="s">
        <v>4</v>
      </c>
      <c r="AF27" s="3" t="s">
        <v>5</v>
      </c>
      <c r="AG27" s="3" t="s">
        <v>6</v>
      </c>
      <c r="AH27" s="3" t="s">
        <v>7</v>
      </c>
      <c r="AI27" s="3" t="s">
        <v>8</v>
      </c>
      <c r="AJ27" s="3" t="s">
        <v>9</v>
      </c>
      <c r="AK27" s="3" t="s">
        <v>10</v>
      </c>
      <c r="AL27" s="3" t="s">
        <v>11</v>
      </c>
      <c r="AM27" s="3" t="s">
        <v>12</v>
      </c>
      <c r="AN27" s="3" t="s">
        <v>13</v>
      </c>
    </row>
    <row r="28" spans="1:40" ht="21.5" thickBot="1" x14ac:dyDescent="0.55000000000000004">
      <c r="A28">
        <f t="shared" si="2"/>
        <v>25</v>
      </c>
      <c r="B28" s="13">
        <v>42034</v>
      </c>
      <c r="C28">
        <v>130.29</v>
      </c>
      <c r="F28" s="84"/>
      <c r="G28" s="84"/>
      <c r="H28" s="84"/>
      <c r="I28" s="84"/>
      <c r="J28" s="84"/>
      <c r="L28" s="84"/>
      <c r="M28" s="85"/>
      <c r="O28" s="75"/>
      <c r="P28" s="75"/>
      <c r="Q28" s="75"/>
      <c r="R28" s="75"/>
      <c r="S28" s="75"/>
      <c r="T28" s="75"/>
      <c r="U28" s="75"/>
      <c r="V28" s="75"/>
      <c r="W28" s="75"/>
      <c r="AA28" s="105">
        <v>2012</v>
      </c>
      <c r="AB28" s="89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>
        <f>C3</f>
        <v>100.37</v>
      </c>
      <c r="AN28" s="3"/>
    </row>
    <row r="29" spans="1:40" ht="21.5" thickBot="1" x14ac:dyDescent="0.55000000000000004">
      <c r="A29">
        <f t="shared" si="2"/>
        <v>26</v>
      </c>
      <c r="B29" s="13">
        <v>42062</v>
      </c>
      <c r="C29">
        <v>133.04</v>
      </c>
      <c r="F29" s="84"/>
      <c r="G29" s="84"/>
      <c r="H29" s="84"/>
      <c r="I29" s="84"/>
      <c r="J29" s="84"/>
      <c r="L29" s="84"/>
      <c r="M29" s="85"/>
      <c r="O29" s="75"/>
      <c r="P29" s="75"/>
      <c r="Q29" s="75"/>
      <c r="R29" s="75"/>
      <c r="S29" s="75"/>
      <c r="T29" s="75"/>
      <c r="U29" s="75"/>
      <c r="V29" s="75"/>
      <c r="W29" s="75"/>
      <c r="AA29" s="105">
        <v>2013</v>
      </c>
      <c r="AB29" s="89">
        <v>102.07999999999998</v>
      </c>
      <c r="AC29" s="4">
        <v>102.98999999999998</v>
      </c>
      <c r="AD29" s="4">
        <v>102.92999999999999</v>
      </c>
      <c r="AE29" s="4">
        <v>101.77999999999999</v>
      </c>
      <c r="AF29" s="4">
        <v>108.37999999999998</v>
      </c>
      <c r="AG29" s="26">
        <v>104.71999999999998</v>
      </c>
      <c r="AH29" s="4">
        <v>106.15999999999998</v>
      </c>
      <c r="AI29" s="4">
        <v>105.96999999999998</v>
      </c>
      <c r="AJ29" s="4">
        <v>108.54</v>
      </c>
      <c r="AK29" s="4">
        <v>110.42</v>
      </c>
      <c r="AL29" s="4">
        <v>112.63000000000001</v>
      </c>
      <c r="AM29" s="26">
        <v>113.76000000000003</v>
      </c>
      <c r="AN29" s="5">
        <f t="shared" ref="AN29:AN34" si="3">AM29/AM28-1</f>
        <v>0.1334063963335661</v>
      </c>
    </row>
    <row r="30" spans="1:40" ht="21.5" thickBot="1" x14ac:dyDescent="0.55000000000000004">
      <c r="A30">
        <f t="shared" si="2"/>
        <v>27</v>
      </c>
      <c r="B30" s="13">
        <v>42094</v>
      </c>
      <c r="C30">
        <v>134.56</v>
      </c>
      <c r="F30" s="84"/>
      <c r="G30" s="84"/>
      <c r="H30" s="84"/>
      <c r="I30" s="84"/>
      <c r="J30" s="84"/>
      <c r="L30" s="84"/>
      <c r="M30" s="85"/>
      <c r="O30" s="75"/>
      <c r="P30" s="75"/>
      <c r="Q30" s="75"/>
      <c r="R30" s="75"/>
      <c r="S30" s="75"/>
      <c r="T30" s="75"/>
      <c r="U30" s="75"/>
      <c r="V30" s="75"/>
      <c r="W30" s="75"/>
      <c r="AA30" s="105">
        <v>2014</v>
      </c>
      <c r="AB30" s="89">
        <v>113.63000000000002</v>
      </c>
      <c r="AC30" s="4">
        <v>115.35000000000004</v>
      </c>
      <c r="AD30" s="4">
        <v>115.94000000000004</v>
      </c>
      <c r="AE30" s="4">
        <v>117.03000000000006</v>
      </c>
      <c r="AF30" s="4">
        <v>118.44000000000005</v>
      </c>
      <c r="AG30" s="26">
        <v>119.93000000000008</v>
      </c>
      <c r="AH30" s="4">
        <v>124.21000000000008</v>
      </c>
      <c r="AI30" s="4">
        <v>126.4400000000001</v>
      </c>
      <c r="AJ30" s="4">
        <v>126.5800000000001</v>
      </c>
      <c r="AK30" s="4">
        <v>127.43000000000012</v>
      </c>
      <c r="AL30" s="4">
        <v>128.78000000000011</v>
      </c>
      <c r="AM30" s="26">
        <v>126.77000000000011</v>
      </c>
      <c r="AN30" s="5">
        <f t="shared" si="3"/>
        <v>0.11436357243319328</v>
      </c>
    </row>
    <row r="31" spans="1:40" ht="21.5" thickBot="1" x14ac:dyDescent="0.55000000000000004">
      <c r="A31">
        <f t="shared" si="2"/>
        <v>28</v>
      </c>
      <c r="B31" s="13">
        <v>42124</v>
      </c>
      <c r="C31">
        <v>143.26</v>
      </c>
      <c r="F31" s="84"/>
      <c r="G31" s="84"/>
      <c r="H31" s="84"/>
      <c r="I31" s="84"/>
      <c r="J31" s="84"/>
      <c r="L31" s="84"/>
      <c r="M31" s="85"/>
      <c r="O31" s="75"/>
      <c r="P31" s="75"/>
      <c r="Q31" s="75"/>
      <c r="R31" s="75"/>
      <c r="S31" s="75"/>
      <c r="T31" s="75"/>
      <c r="U31" s="75"/>
      <c r="V31" s="75"/>
      <c r="W31" s="75"/>
      <c r="AA31" s="105">
        <v>2015</v>
      </c>
      <c r="AB31" s="89">
        <v>130.29000000000011</v>
      </c>
      <c r="AC31" s="4">
        <v>133.04000000000011</v>
      </c>
      <c r="AD31" s="4">
        <v>134.56000000000012</v>
      </c>
      <c r="AE31" s="4">
        <v>143.2600000000001</v>
      </c>
      <c r="AF31" s="4">
        <v>148.86000000000013</v>
      </c>
      <c r="AG31" s="26">
        <v>146.5100000000001</v>
      </c>
      <c r="AH31" s="4">
        <v>139.06000000000012</v>
      </c>
      <c r="AI31" s="4">
        <v>129.02000000000012</v>
      </c>
      <c r="AJ31" s="4">
        <v>129.66000000000011</v>
      </c>
      <c r="AK31" s="4">
        <v>133.77000000000012</v>
      </c>
      <c r="AL31" s="4">
        <v>133.7600000000001</v>
      </c>
      <c r="AM31" s="4">
        <v>134.62000000000012</v>
      </c>
      <c r="AN31" s="5">
        <f t="shared" si="3"/>
        <v>6.1923167941942081E-2</v>
      </c>
    </row>
    <row r="32" spans="1:40" ht="21.5" thickBot="1" x14ac:dyDescent="0.55000000000000004">
      <c r="A32">
        <f t="shared" si="2"/>
        <v>29</v>
      </c>
      <c r="B32" s="13">
        <v>42153</v>
      </c>
      <c r="C32">
        <v>148.86000000000001</v>
      </c>
      <c r="F32" s="84"/>
      <c r="G32" s="84"/>
      <c r="H32" s="84"/>
      <c r="I32" s="84"/>
      <c r="J32" s="84"/>
      <c r="L32" s="84"/>
      <c r="M32" s="85"/>
      <c r="O32" s="75"/>
      <c r="P32" s="75"/>
      <c r="Q32" s="75"/>
      <c r="R32" s="75"/>
      <c r="S32" s="75"/>
      <c r="T32" s="75"/>
      <c r="U32" s="75"/>
      <c r="V32" s="75"/>
      <c r="W32" s="75"/>
      <c r="AA32" s="105">
        <v>2016</v>
      </c>
      <c r="AB32" s="89">
        <v>125.7700000000001</v>
      </c>
      <c r="AC32" s="4">
        <v>124.85000000000009</v>
      </c>
      <c r="AD32" s="4">
        <v>131.7600000000001</v>
      </c>
      <c r="AE32" s="4">
        <v>132.85000000000011</v>
      </c>
      <c r="AF32" s="4">
        <v>131.9500000000001</v>
      </c>
      <c r="AG32" s="4">
        <v>131.62000000000012</v>
      </c>
      <c r="AH32" s="4">
        <v>134.29000000000011</v>
      </c>
      <c r="AI32" s="4">
        <v>139.96000000000012</v>
      </c>
      <c r="AJ32" s="4">
        <v>143.79000000000011</v>
      </c>
      <c r="AK32" s="4">
        <v>147.2000000000001</v>
      </c>
      <c r="AL32" s="4">
        <v>149.56000000000014</v>
      </c>
      <c r="AM32" s="26">
        <v>149.91000000000014</v>
      </c>
      <c r="AN32" s="5">
        <f t="shared" si="3"/>
        <v>0.11357896300698278</v>
      </c>
    </row>
    <row r="33" spans="1:40" ht="21.5" thickBot="1" x14ac:dyDescent="0.55000000000000004">
      <c r="A33">
        <f t="shared" si="2"/>
        <v>30</v>
      </c>
      <c r="B33" s="13">
        <v>42185</v>
      </c>
      <c r="C33">
        <v>146.51</v>
      </c>
      <c r="F33" s="84"/>
      <c r="G33" s="84"/>
      <c r="H33" s="84"/>
      <c r="I33" s="84"/>
      <c r="J33" s="84"/>
      <c r="L33" s="84"/>
      <c r="M33" s="85"/>
      <c r="O33" s="75"/>
      <c r="P33" s="75"/>
      <c r="Q33" s="75"/>
      <c r="R33" s="75"/>
      <c r="S33" s="75"/>
      <c r="T33" s="75"/>
      <c r="U33" s="75"/>
      <c r="V33" s="75"/>
      <c r="W33" s="75"/>
      <c r="AA33" s="105">
        <v>2017</v>
      </c>
      <c r="AB33" s="89">
        <v>152.26000000000013</v>
      </c>
      <c r="AC33" s="4">
        <v>157.09</v>
      </c>
      <c r="AD33" s="8">
        <v>159.80000000000001</v>
      </c>
      <c r="AE33" s="4">
        <v>161.08000000000001</v>
      </c>
      <c r="AF33" s="8">
        <f>C56</f>
        <v>161.94999999999999</v>
      </c>
      <c r="AG33" s="27">
        <f>C57</f>
        <v>162.71</v>
      </c>
      <c r="AH33" s="8">
        <f>C58</f>
        <v>163.89</v>
      </c>
      <c r="AI33" s="4">
        <f>C59</f>
        <v>164.85</v>
      </c>
      <c r="AJ33" s="4">
        <f>C60</f>
        <v>165.88</v>
      </c>
      <c r="AK33" s="4">
        <f>C61</f>
        <v>169.53</v>
      </c>
      <c r="AL33" s="4">
        <f>C62</f>
        <v>168.88</v>
      </c>
      <c r="AM33" s="26">
        <f>C63</f>
        <v>168.94</v>
      </c>
      <c r="AN33" s="5">
        <f t="shared" si="3"/>
        <v>0.12694283236608528</v>
      </c>
    </row>
    <row r="34" spans="1:40" ht="21" x14ac:dyDescent="0.5">
      <c r="A34">
        <f t="shared" si="2"/>
        <v>31</v>
      </c>
      <c r="B34" s="13">
        <v>42216</v>
      </c>
      <c r="C34">
        <v>139.06</v>
      </c>
      <c r="F34" s="84"/>
      <c r="G34" s="84"/>
      <c r="H34" s="84"/>
      <c r="I34" s="84"/>
      <c r="J34" s="84"/>
      <c r="L34" s="84"/>
      <c r="M34" s="85"/>
      <c r="O34" s="75"/>
      <c r="P34" s="75"/>
      <c r="Q34" s="75"/>
      <c r="R34" s="75"/>
      <c r="S34" s="75"/>
      <c r="T34" s="75"/>
      <c r="U34" s="75"/>
      <c r="V34" s="75"/>
      <c r="W34" s="75"/>
      <c r="AA34" s="105">
        <v>2018</v>
      </c>
      <c r="AB34" s="89">
        <f>C64</f>
        <v>174.24</v>
      </c>
      <c r="AC34" s="4">
        <f>C65</f>
        <v>170.61</v>
      </c>
      <c r="AD34" s="8">
        <f>C66</f>
        <v>167.48</v>
      </c>
      <c r="AE34" s="4">
        <f>C67</f>
        <v>169.77</v>
      </c>
      <c r="AF34" s="8">
        <f>C68</f>
        <v>172.5</v>
      </c>
      <c r="AG34" s="8">
        <f>C69</f>
        <v>168.05</v>
      </c>
      <c r="AH34" s="8">
        <f>C70</f>
        <v>166.1</v>
      </c>
      <c r="AI34" s="8">
        <f>C71</f>
        <v>164.54</v>
      </c>
      <c r="AJ34" s="8">
        <f>C72</f>
        <v>162.47999999999999</v>
      </c>
      <c r="AK34" s="8">
        <f>C73</f>
        <v>149.97999999999999</v>
      </c>
      <c r="AL34" s="8">
        <f>C74</f>
        <v>153.69999999999999</v>
      </c>
      <c r="AM34" s="8">
        <f>C75</f>
        <v>151.69999999999999</v>
      </c>
      <c r="AN34" s="5">
        <f t="shared" si="3"/>
        <v>-0.10204806440156278</v>
      </c>
    </row>
    <row r="35" spans="1:40" ht="21" x14ac:dyDescent="0.5">
      <c r="A35">
        <f t="shared" si="2"/>
        <v>32</v>
      </c>
      <c r="B35" s="13">
        <v>42247</v>
      </c>
      <c r="C35">
        <v>129.02000000000001</v>
      </c>
      <c r="F35" s="84"/>
      <c r="G35" s="84"/>
      <c r="H35" s="84"/>
      <c r="I35" s="84"/>
      <c r="J35" s="84"/>
      <c r="L35" s="84"/>
      <c r="M35" s="85"/>
      <c r="O35" s="75"/>
      <c r="P35" s="75"/>
      <c r="Q35" s="75"/>
      <c r="R35" s="75"/>
      <c r="S35" s="75"/>
      <c r="T35" s="75"/>
      <c r="U35" s="75"/>
      <c r="V35" s="75"/>
      <c r="W35" s="75"/>
      <c r="AA35" s="105">
        <v>2019</v>
      </c>
      <c r="AB35" s="90">
        <f>C76</f>
        <v>157.77000000000001</v>
      </c>
      <c r="AC35" s="8">
        <f>C77</f>
        <v>161.16</v>
      </c>
      <c r="AD35" s="8">
        <f>C78</f>
        <v>162.22</v>
      </c>
      <c r="AE35" s="8">
        <f>C79</f>
        <v>163.86</v>
      </c>
      <c r="AF35" s="8">
        <f>C80</f>
        <v>157.51</v>
      </c>
      <c r="AG35" s="8">
        <f>C81</f>
        <v>159.1</v>
      </c>
      <c r="AH35" s="8">
        <f>C82</f>
        <v>158.72999999999999</v>
      </c>
      <c r="AI35" s="8">
        <f>C83</f>
        <v>149.9</v>
      </c>
      <c r="AJ35" s="8">
        <f>C84</f>
        <v>150.57</v>
      </c>
      <c r="AK35" s="8">
        <f>C85</f>
        <v>151.02000000000001</v>
      </c>
      <c r="AL35" s="8">
        <f>C86</f>
        <v>151.54</v>
      </c>
      <c r="AM35" s="8">
        <f>C87</f>
        <v>155.15</v>
      </c>
      <c r="AN35" s="5">
        <f>AM35/AM34-1</f>
        <v>2.2742254449571675E-2</v>
      </c>
    </row>
    <row r="36" spans="1:40" ht="21.5" thickBot="1" x14ac:dyDescent="0.55000000000000004">
      <c r="A36">
        <f t="shared" si="2"/>
        <v>33</v>
      </c>
      <c r="B36" s="13">
        <v>42277</v>
      </c>
      <c r="C36">
        <v>129.66</v>
      </c>
      <c r="F36" s="84"/>
      <c r="G36" s="84"/>
      <c r="H36" s="84"/>
      <c r="I36" s="84"/>
      <c r="J36" s="84"/>
      <c r="L36" s="84"/>
      <c r="M36" s="85"/>
      <c r="O36" s="75"/>
      <c r="P36" s="75"/>
      <c r="Q36" s="75"/>
      <c r="R36" s="75"/>
      <c r="S36" s="75"/>
      <c r="T36" s="75"/>
      <c r="U36" s="75"/>
      <c r="V36" s="75"/>
      <c r="W36" s="75"/>
      <c r="AA36" s="105">
        <v>2020</v>
      </c>
      <c r="AB36" s="90">
        <f>C88</f>
        <v>148.43</v>
      </c>
      <c r="AC36" s="8">
        <f>C89</f>
        <v>144.31</v>
      </c>
      <c r="AD36" s="8">
        <f>C90</f>
        <v>123.98</v>
      </c>
      <c r="AE36" s="8">
        <f>C91</f>
        <v>133.88</v>
      </c>
      <c r="AF36" s="8">
        <f>C92</f>
        <v>133.63999999999999</v>
      </c>
      <c r="AG36" s="8">
        <f>C93</f>
        <v>135.63999999999999</v>
      </c>
      <c r="AH36" s="8">
        <f>C94</f>
        <v>137.66999999999999</v>
      </c>
      <c r="AI36" s="8">
        <f>C95</f>
        <v>141.22999999999999</v>
      </c>
      <c r="AJ36" s="8">
        <f>C96</f>
        <v>140.93</v>
      </c>
      <c r="AK36" s="8">
        <f>C97</f>
        <v>142.94</v>
      </c>
      <c r="AL36" s="8">
        <f>C98</f>
        <v>155.51</v>
      </c>
      <c r="AM36" s="8">
        <f>C99</f>
        <v>161.57</v>
      </c>
      <c r="AN36" s="5">
        <f>AM36/AM35-1</f>
        <v>4.1379310344827447E-2</v>
      </c>
    </row>
    <row r="37" spans="1:40" ht="21.5" thickBot="1" x14ac:dyDescent="0.55000000000000004">
      <c r="A37">
        <f t="shared" si="2"/>
        <v>34</v>
      </c>
      <c r="B37" s="13">
        <v>42307</v>
      </c>
      <c r="C37">
        <v>133.77000000000001</v>
      </c>
      <c r="F37" s="84"/>
      <c r="G37" s="84"/>
      <c r="H37" s="84"/>
      <c r="I37" s="84"/>
      <c r="J37" s="84"/>
      <c r="L37" s="84"/>
      <c r="M37" s="85"/>
      <c r="O37" s="75"/>
      <c r="P37" s="75"/>
      <c r="Q37" s="75"/>
      <c r="R37" s="75"/>
      <c r="S37" s="75"/>
      <c r="T37" s="75"/>
      <c r="U37" s="75"/>
      <c r="V37" s="75"/>
      <c r="W37" s="75"/>
      <c r="AA37" s="105">
        <v>2021</v>
      </c>
      <c r="AB37" s="90">
        <f>C100</f>
        <v>163.78</v>
      </c>
      <c r="AC37" s="8">
        <f>C101</f>
        <v>172.75</v>
      </c>
      <c r="AD37" s="8">
        <f>C102</f>
        <v>178.35</v>
      </c>
      <c r="AE37" s="8">
        <f>C103</f>
        <v>186.47</v>
      </c>
      <c r="AF37" s="8">
        <f>C104</f>
        <v>187.15</v>
      </c>
      <c r="AG37" s="27">
        <f>C105</f>
        <v>191.5</v>
      </c>
      <c r="AH37" s="8">
        <f>C106</f>
        <v>186.95</v>
      </c>
      <c r="AI37" s="8">
        <f>C107</f>
        <v>189.25</v>
      </c>
      <c r="AJ37" s="8">
        <f>C108</f>
        <v>190.99</v>
      </c>
      <c r="AK37" s="8">
        <f>C109</f>
        <v>190.37</v>
      </c>
      <c r="AL37" s="8">
        <f>C110</f>
        <v>186.23</v>
      </c>
      <c r="AM37" s="8">
        <f>C111</f>
        <v>191.07</v>
      </c>
      <c r="AN37" s="5">
        <f>AM37/AM36-1</f>
        <v>0.18258340038373455</v>
      </c>
    </row>
    <row r="38" spans="1:40" ht="21.5" thickBot="1" x14ac:dyDescent="0.55000000000000004">
      <c r="A38">
        <f t="shared" si="2"/>
        <v>35</v>
      </c>
      <c r="B38" s="13">
        <v>42338</v>
      </c>
      <c r="C38">
        <v>133.76</v>
      </c>
      <c r="F38" s="84"/>
      <c r="G38" s="84"/>
      <c r="H38" s="84"/>
      <c r="I38" s="84"/>
      <c r="J38" s="84"/>
      <c r="L38" s="84"/>
      <c r="M38" s="85"/>
      <c r="O38" s="75"/>
      <c r="P38" s="75"/>
      <c r="Q38" s="75"/>
      <c r="R38" s="75"/>
      <c r="S38" s="75"/>
      <c r="T38" s="75"/>
      <c r="U38" s="75"/>
      <c r="V38" s="75"/>
      <c r="W38" s="75"/>
      <c r="AA38" s="105">
        <v>2022</v>
      </c>
      <c r="AB38" s="90">
        <f>C112</f>
        <v>188.1</v>
      </c>
      <c r="AC38" s="8">
        <f>C113</f>
        <v>191.93</v>
      </c>
      <c r="AD38" s="8">
        <f>C114</f>
        <v>192.32</v>
      </c>
      <c r="AE38" s="8">
        <f>C115</f>
        <v>190.79</v>
      </c>
      <c r="AF38" s="8">
        <f>C116</f>
        <v>190.65</v>
      </c>
      <c r="AG38" s="8">
        <f>C117</f>
        <v>183.32</v>
      </c>
      <c r="AH38" s="8">
        <f>C118</f>
        <v>182.88</v>
      </c>
      <c r="AI38" s="8">
        <f>C119</f>
        <v>185.36</v>
      </c>
      <c r="AJ38" s="8">
        <f>C120</f>
        <v>172.87</v>
      </c>
      <c r="AK38" s="8">
        <f>C121</f>
        <v>168.55</v>
      </c>
      <c r="AL38" s="8">
        <f>C122</f>
        <v>178.16</v>
      </c>
      <c r="AM38" s="8">
        <f>C123</f>
        <v>179.01</v>
      </c>
      <c r="AN38" s="5">
        <f>AM38/$AM$37-1</f>
        <v>-6.3118228921337782E-2</v>
      </c>
    </row>
    <row r="39" spans="1:40" ht="21.5" thickBot="1" x14ac:dyDescent="0.55000000000000004">
      <c r="A39">
        <f t="shared" si="2"/>
        <v>36</v>
      </c>
      <c r="B39" s="13">
        <v>42369</v>
      </c>
      <c r="C39">
        <v>134.62</v>
      </c>
      <c r="F39" s="84"/>
      <c r="G39" s="84"/>
      <c r="H39" s="84"/>
      <c r="I39" s="84"/>
      <c r="J39" s="84"/>
      <c r="L39" s="84"/>
      <c r="M39" s="85"/>
      <c r="O39" s="75"/>
      <c r="P39" s="75"/>
      <c r="Q39" s="75"/>
      <c r="R39" s="75"/>
      <c r="S39" s="75"/>
      <c r="T39" s="75"/>
      <c r="U39" s="75"/>
      <c r="V39" s="75"/>
      <c r="W39" s="75"/>
      <c r="AA39" s="105">
        <v>2023</v>
      </c>
      <c r="AB39" s="90">
        <f>C124</f>
        <v>185.55</v>
      </c>
      <c r="AC39" s="8">
        <f>C125</f>
        <v>185.19</v>
      </c>
      <c r="AD39" s="8">
        <f>C126</f>
        <v>184.85</v>
      </c>
      <c r="AE39" s="8">
        <f>C127</f>
        <v>188.56</v>
      </c>
      <c r="AF39" s="8">
        <f>C128</f>
        <v>185.62</v>
      </c>
      <c r="AG39" s="8">
        <f>C129</f>
        <v>189.97</v>
      </c>
      <c r="AH39" s="8">
        <f>C130</f>
        <v>193.16</v>
      </c>
      <c r="AI39" s="8">
        <f>C131</f>
        <v>189.32</v>
      </c>
      <c r="AJ39" s="8">
        <f>C132</f>
        <v>189.63</v>
      </c>
      <c r="AK39" s="8">
        <f>C133</f>
        <v>184.04</v>
      </c>
      <c r="AL39" s="8">
        <f>C134</f>
        <v>188.94</v>
      </c>
      <c r="AM39" s="27">
        <f>C135</f>
        <v>192.85</v>
      </c>
      <c r="AN39" s="5">
        <f>AM39/$AM$38-1</f>
        <v>7.7314116529802801E-2</v>
      </c>
    </row>
    <row r="40" spans="1:40" ht="21.5" thickBot="1" x14ac:dyDescent="0.55000000000000004">
      <c r="A40">
        <f t="shared" si="2"/>
        <v>37</v>
      </c>
      <c r="B40" s="13">
        <v>42398</v>
      </c>
      <c r="C40">
        <v>125.77</v>
      </c>
      <c r="F40" s="84"/>
      <c r="G40" s="84"/>
      <c r="H40" s="84"/>
      <c r="I40" s="84"/>
      <c r="J40" s="84"/>
      <c r="L40" s="84"/>
      <c r="M40" s="85"/>
      <c r="O40" s="75"/>
      <c r="P40" s="75"/>
      <c r="Q40" s="75"/>
      <c r="R40" s="75"/>
      <c r="S40" s="75"/>
      <c r="T40" s="75"/>
      <c r="U40" s="75"/>
      <c r="V40" s="75"/>
      <c r="W40" s="75"/>
      <c r="AA40" s="105">
        <v>2024</v>
      </c>
      <c r="AB40" s="90">
        <f>C136</f>
        <v>193.35</v>
      </c>
      <c r="AC40" s="8">
        <f>C137</f>
        <v>197.76</v>
      </c>
      <c r="AD40" s="8">
        <f>C138</f>
        <v>201.63</v>
      </c>
      <c r="AE40" s="8">
        <f>C139</f>
        <v>203.53</v>
      </c>
      <c r="AF40" s="8">
        <f>C140</f>
        <v>207.64</v>
      </c>
      <c r="AG40" s="27">
        <f>C141</f>
        <v>208.31</v>
      </c>
      <c r="AH40" s="8">
        <f>C142</f>
        <v>208.71</v>
      </c>
      <c r="AI40" s="8">
        <f>C143</f>
        <v>208.53</v>
      </c>
      <c r="AJ40" s="8">
        <f>C144</f>
        <v>213.21</v>
      </c>
      <c r="AK40" s="8">
        <f>C145</f>
        <v>211.15</v>
      </c>
      <c r="AL40" s="8">
        <f>C146</f>
        <v>212.46</v>
      </c>
      <c r="AM40" s="27">
        <f>C147</f>
        <v>215.23</v>
      </c>
      <c r="AN40" s="5">
        <f>AM40/$AM$39-1</f>
        <v>0.11604874254602016</v>
      </c>
    </row>
    <row r="41" spans="1:40" ht="21.5" thickBot="1" x14ac:dyDescent="0.55000000000000004">
      <c r="A41">
        <f t="shared" si="2"/>
        <v>38</v>
      </c>
      <c r="B41" s="13">
        <v>42429</v>
      </c>
      <c r="C41">
        <v>124.85</v>
      </c>
      <c r="F41" s="84"/>
      <c r="G41" s="84"/>
      <c r="H41" s="84"/>
      <c r="I41" s="84"/>
      <c r="J41" s="84"/>
      <c r="L41" s="84"/>
      <c r="M41" s="85"/>
      <c r="O41" s="75"/>
      <c r="P41" s="75"/>
      <c r="Q41" s="75"/>
      <c r="R41" s="75"/>
      <c r="S41" s="75"/>
      <c r="T41" s="75"/>
      <c r="U41" s="75"/>
      <c r="V41" s="75"/>
      <c r="W41" s="75"/>
      <c r="AA41" s="105">
        <v>2025</v>
      </c>
      <c r="AB41" s="90">
        <f>C148</f>
        <v>216.09</v>
      </c>
      <c r="AC41" s="8">
        <f>C149</f>
        <v>216.14</v>
      </c>
      <c r="AD41" s="8">
        <v>217.42</v>
      </c>
      <c r="AE41" s="8">
        <v>213.86</v>
      </c>
      <c r="AF41" s="8">
        <f>C152</f>
        <v>220.22</v>
      </c>
      <c r="AG41" s="27">
        <v>223.41</v>
      </c>
      <c r="AH41" s="8">
        <f>C154</f>
        <v>229.64</v>
      </c>
      <c r="AI41" s="8">
        <v>233.61</v>
      </c>
      <c r="AJ41" s="8">
        <f>C156</f>
        <v>238.05</v>
      </c>
      <c r="AK41" s="8">
        <f>C157</f>
        <v>241.69</v>
      </c>
      <c r="AL41" s="8">
        <f>C158</f>
        <v>242.18</v>
      </c>
      <c r="AM41" s="27">
        <v>243.31</v>
      </c>
      <c r="AN41" s="5">
        <f>AM41/$AM$40-1</f>
        <v>0.13046508386377376</v>
      </c>
    </row>
    <row r="42" spans="1:40" ht="21.5" thickBot="1" x14ac:dyDescent="0.55000000000000004">
      <c r="A42">
        <f t="shared" si="2"/>
        <v>39</v>
      </c>
      <c r="B42" s="13">
        <v>42460</v>
      </c>
      <c r="C42">
        <v>131.76</v>
      </c>
      <c r="F42" s="84"/>
      <c r="G42" s="84"/>
      <c r="H42" s="84"/>
      <c r="I42" s="84"/>
      <c r="J42" s="84"/>
      <c r="L42" s="84"/>
      <c r="M42" s="85"/>
      <c r="O42" s="75"/>
      <c r="P42" s="75"/>
      <c r="Q42" s="75"/>
      <c r="R42" s="75"/>
      <c r="S42" s="75"/>
      <c r="T42" s="75"/>
      <c r="U42" s="75"/>
      <c r="V42" s="75"/>
      <c r="W42" s="75"/>
      <c r="AA42" s="105">
        <v>2026</v>
      </c>
      <c r="AB42" s="90">
        <v>248.22</v>
      </c>
      <c r="AC42" s="110">
        <v>252.92</v>
      </c>
      <c r="AD42" s="110">
        <f>C162</f>
        <v>241.86</v>
      </c>
      <c r="AE42" s="110">
        <f>C163</f>
        <v>252.84</v>
      </c>
      <c r="AF42" s="110">
        <f>C164</f>
        <v>256.97000000000003</v>
      </c>
      <c r="AG42" s="114">
        <f>C165</f>
        <v>250.99</v>
      </c>
      <c r="AH42" s="8">
        <f>C166</f>
        <v>259.45999999999998</v>
      </c>
      <c r="AN42" s="5">
        <f>AH42/$AM$41-1</f>
        <v>6.6376227857465775E-2</v>
      </c>
    </row>
    <row r="43" spans="1:40" ht="21" x14ac:dyDescent="0.5">
      <c r="A43">
        <f t="shared" si="2"/>
        <v>40</v>
      </c>
      <c r="B43" s="13">
        <v>42489</v>
      </c>
      <c r="C43">
        <v>132.85</v>
      </c>
      <c r="F43" s="84"/>
      <c r="G43" s="84"/>
      <c r="H43" s="84"/>
      <c r="I43" s="84"/>
      <c r="J43" s="84"/>
      <c r="L43" s="84"/>
      <c r="M43" s="85"/>
      <c r="O43" s="75"/>
      <c r="P43" s="75"/>
      <c r="Q43" s="75"/>
      <c r="R43" s="75"/>
      <c r="S43" s="75"/>
      <c r="T43" s="75"/>
      <c r="U43" s="75"/>
      <c r="V43" s="75"/>
      <c r="W43" s="75"/>
      <c r="Y43" s="95"/>
      <c r="AA43" s="87"/>
      <c r="AB43" s="87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 ht="26" x14ac:dyDescent="0.6">
      <c r="A44">
        <f t="shared" si="2"/>
        <v>41</v>
      </c>
      <c r="B44" s="13">
        <v>42521</v>
      </c>
      <c r="C44">
        <v>131.94999999999999</v>
      </c>
      <c r="F44" s="84"/>
      <c r="G44" s="84"/>
      <c r="H44" s="84"/>
      <c r="I44" s="84"/>
      <c r="J44" s="84"/>
      <c r="L44" s="84"/>
      <c r="M44" s="85"/>
      <c r="O44" s="75"/>
      <c r="P44" s="75"/>
      <c r="Q44" s="75"/>
      <c r="R44" s="75"/>
      <c r="S44" s="75"/>
      <c r="T44" s="75"/>
      <c r="U44" s="75"/>
      <c r="V44" s="75"/>
      <c r="W44" s="75"/>
      <c r="AA44" s="86" t="s">
        <v>16</v>
      </c>
    </row>
    <row r="45" spans="1:40" ht="21" x14ac:dyDescent="0.5">
      <c r="A45">
        <f t="shared" si="2"/>
        <v>42</v>
      </c>
      <c r="B45" s="13">
        <v>42551</v>
      </c>
      <c r="C45">
        <v>131.62</v>
      </c>
      <c r="F45" s="84"/>
      <c r="G45" s="84"/>
      <c r="H45" s="84"/>
      <c r="I45" s="84"/>
      <c r="J45" s="84"/>
      <c r="L45" s="84"/>
      <c r="M45" s="85"/>
      <c r="O45" s="75"/>
      <c r="P45" s="75"/>
      <c r="Q45" s="75"/>
      <c r="R45" s="75"/>
      <c r="S45" s="75"/>
      <c r="T45" s="75"/>
      <c r="U45" s="75"/>
      <c r="V45" s="75"/>
      <c r="W45" s="75"/>
      <c r="AA45" s="87"/>
      <c r="AB45" s="3" t="s">
        <v>1</v>
      </c>
      <c r="AC45" s="3" t="s">
        <v>2</v>
      </c>
      <c r="AD45" s="3" t="s">
        <v>3</v>
      </c>
      <c r="AE45" s="3" t="s">
        <v>4</v>
      </c>
      <c r="AF45" s="3" t="s">
        <v>5</v>
      </c>
      <c r="AG45" s="3" t="s">
        <v>6</v>
      </c>
      <c r="AH45" s="3" t="s">
        <v>7</v>
      </c>
      <c r="AI45" s="3" t="s">
        <v>8</v>
      </c>
      <c r="AJ45" s="3" t="s">
        <v>9</v>
      </c>
      <c r="AK45" s="3" t="s">
        <v>10</v>
      </c>
      <c r="AL45" s="3" t="s">
        <v>11</v>
      </c>
      <c r="AM45" s="3" t="s">
        <v>12</v>
      </c>
      <c r="AN45" s="3" t="s">
        <v>13</v>
      </c>
    </row>
    <row r="46" spans="1:40" ht="21" x14ac:dyDescent="0.5">
      <c r="A46">
        <f t="shared" si="2"/>
        <v>43</v>
      </c>
      <c r="B46" s="13">
        <v>42580</v>
      </c>
      <c r="C46">
        <v>134.29</v>
      </c>
      <c r="F46" s="84"/>
      <c r="G46" s="84"/>
      <c r="H46" s="84"/>
      <c r="I46" s="84"/>
      <c r="J46" s="84"/>
      <c r="L46" s="84"/>
      <c r="M46" s="85"/>
      <c r="O46" s="75"/>
      <c r="P46" s="75"/>
      <c r="Q46" s="75"/>
      <c r="R46" s="75"/>
      <c r="S46" s="75"/>
      <c r="T46" s="75"/>
      <c r="U46" s="75"/>
      <c r="V46" s="75"/>
      <c r="W46" s="75"/>
      <c r="AA46" s="105">
        <v>2012</v>
      </c>
      <c r="AB46" s="89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3"/>
    </row>
    <row r="47" spans="1:40" ht="21" x14ac:dyDescent="0.5">
      <c r="A47">
        <f t="shared" si="2"/>
        <v>44</v>
      </c>
      <c r="B47" s="13">
        <v>42613</v>
      </c>
      <c r="C47">
        <v>139.96</v>
      </c>
      <c r="F47" s="84"/>
      <c r="G47" s="84"/>
      <c r="H47" s="84"/>
      <c r="I47" s="84"/>
      <c r="J47" s="84"/>
      <c r="L47" s="84"/>
      <c r="M47" s="85"/>
      <c r="O47" s="75"/>
      <c r="P47" s="75"/>
      <c r="Q47" s="75"/>
      <c r="R47" s="75"/>
      <c r="S47" s="75"/>
      <c r="T47" s="75"/>
      <c r="U47" s="75"/>
      <c r="V47" s="75"/>
      <c r="W47" s="75"/>
      <c r="AA47" s="105">
        <v>2013</v>
      </c>
      <c r="AB47" s="91">
        <f>AB29/AM28-1</f>
        <v>1.7036963236026548E-2</v>
      </c>
      <c r="AC47" s="6">
        <f>AC29/AB29-1</f>
        <v>8.9145768025078453E-3</v>
      </c>
      <c r="AD47" s="6">
        <f t="shared" ref="AD47:AM47" si="4">AD29/AC29-1</f>
        <v>-5.825808330904847E-4</v>
      </c>
      <c r="AE47" s="6">
        <f t="shared" si="4"/>
        <v>-1.1172641601088218E-2</v>
      </c>
      <c r="AF47" s="6">
        <f t="shared" si="4"/>
        <v>6.4845745726075821E-2</v>
      </c>
      <c r="AG47" s="6">
        <f t="shared" si="4"/>
        <v>-3.3770068278280108E-2</v>
      </c>
      <c r="AH47" s="6">
        <f t="shared" si="4"/>
        <v>1.3750954927425507E-2</v>
      </c>
      <c r="AI47" s="6">
        <f t="shared" si="4"/>
        <v>-1.7897513187641323E-3</v>
      </c>
      <c r="AJ47" s="6">
        <f t="shared" si="4"/>
        <v>2.425214683400978E-2</v>
      </c>
      <c r="AK47" s="6">
        <f t="shared" si="4"/>
        <v>1.7320803390455053E-2</v>
      </c>
      <c r="AL47" s="6">
        <f t="shared" si="4"/>
        <v>2.0014490128599904E-2</v>
      </c>
      <c r="AM47" s="6">
        <f t="shared" si="4"/>
        <v>1.0032850927816916E-2</v>
      </c>
      <c r="AN47" s="5">
        <f t="shared" ref="AN47:AN59" si="5">AN29</f>
        <v>0.1334063963335661</v>
      </c>
    </row>
    <row r="48" spans="1:40" ht="21" x14ac:dyDescent="0.5">
      <c r="A48">
        <f t="shared" si="2"/>
        <v>45</v>
      </c>
      <c r="B48" s="13">
        <v>42643</v>
      </c>
      <c r="C48">
        <v>143.79</v>
      </c>
      <c r="F48" s="84"/>
      <c r="G48" s="84"/>
      <c r="H48" s="84"/>
      <c r="I48" s="84"/>
      <c r="J48" s="84"/>
      <c r="L48" s="84"/>
      <c r="M48" s="85"/>
      <c r="O48" s="75"/>
      <c r="P48" s="75"/>
      <c r="Q48" s="75"/>
      <c r="R48" s="75"/>
      <c r="S48" s="75"/>
      <c r="T48" s="75"/>
      <c r="U48" s="75"/>
      <c r="V48" s="75"/>
      <c r="W48" s="75"/>
      <c r="AA48" s="105">
        <v>2014</v>
      </c>
      <c r="AB48" s="91">
        <f>AB30/AM29-1</f>
        <v>-1.1427566807314937E-3</v>
      </c>
      <c r="AC48" s="6">
        <f>AC30/AB30-1</f>
        <v>1.5136847663469233E-2</v>
      </c>
      <c r="AD48" s="6">
        <f t="shared" ref="AD48:AM48" si="6">AD30/AC30-1</f>
        <v>5.1148677936714293E-3</v>
      </c>
      <c r="AE48" s="6">
        <f t="shared" si="6"/>
        <v>9.4014145247542924E-3</v>
      </c>
      <c r="AF48" s="6">
        <f t="shared" si="6"/>
        <v>1.2048192771084265E-2</v>
      </c>
      <c r="AG48" s="6">
        <f t="shared" si="6"/>
        <v>1.2580209388720176E-2</v>
      </c>
      <c r="AH48" s="6">
        <f t="shared" si="6"/>
        <v>3.5687484365880096E-2</v>
      </c>
      <c r="AI48" s="6">
        <f t="shared" si="6"/>
        <v>1.795346590451663E-2</v>
      </c>
      <c r="AJ48" s="6">
        <f t="shared" si="6"/>
        <v>1.1072445428661482E-3</v>
      </c>
      <c r="AK48" s="6">
        <f t="shared" si="6"/>
        <v>6.7151208721758504E-3</v>
      </c>
      <c r="AL48" s="6">
        <f t="shared" si="6"/>
        <v>1.0594051636192425E-2</v>
      </c>
      <c r="AM48" s="6">
        <f t="shared" si="6"/>
        <v>-1.560801366671849E-2</v>
      </c>
      <c r="AN48" s="5">
        <f t="shared" si="5"/>
        <v>0.11436357243319328</v>
      </c>
    </row>
    <row r="49" spans="1:40" ht="21" x14ac:dyDescent="0.5">
      <c r="A49">
        <f t="shared" si="2"/>
        <v>46</v>
      </c>
      <c r="B49" s="13">
        <v>42674</v>
      </c>
      <c r="C49">
        <v>147.19999999999999</v>
      </c>
      <c r="F49" s="84"/>
      <c r="G49" s="84"/>
      <c r="H49" s="84"/>
      <c r="I49" s="84"/>
      <c r="J49" s="84"/>
      <c r="L49" s="84"/>
      <c r="M49" s="85"/>
      <c r="N49" s="75"/>
      <c r="O49" s="75"/>
      <c r="P49" s="75"/>
      <c r="Q49" s="75"/>
      <c r="R49" s="75"/>
      <c r="S49" s="75"/>
      <c r="T49" s="75"/>
      <c r="U49" s="75"/>
      <c r="V49" s="75"/>
      <c r="W49" s="75"/>
      <c r="AA49" s="105">
        <v>2015</v>
      </c>
      <c r="AB49" s="91">
        <f>AB31/AM30-1</f>
        <v>2.7766821803265618E-2</v>
      </c>
      <c r="AC49" s="6">
        <f>AC31/AB31-1</f>
        <v>2.1106761838974641E-2</v>
      </c>
      <c r="AD49" s="6">
        <f t="shared" ref="AD49:AM49" si="7">AD31/AC31-1</f>
        <v>1.1425135297654876E-2</v>
      </c>
      <c r="AE49" s="6">
        <f t="shared" si="7"/>
        <v>6.4655172413792927E-2</v>
      </c>
      <c r="AF49" s="6">
        <f t="shared" si="7"/>
        <v>3.9089766857462127E-2</v>
      </c>
      <c r="AG49" s="6">
        <f t="shared" si="7"/>
        <v>-1.5786645169958535E-2</v>
      </c>
      <c r="AH49" s="6">
        <f t="shared" si="7"/>
        <v>-5.0849771346665684E-2</v>
      </c>
      <c r="AI49" s="6">
        <f t="shared" si="7"/>
        <v>-7.2199050769451878E-2</v>
      </c>
      <c r="AJ49" s="6">
        <f t="shared" si="7"/>
        <v>4.960471244768172E-3</v>
      </c>
      <c r="AK49" s="6">
        <f t="shared" si="7"/>
        <v>3.1698287829708516E-2</v>
      </c>
      <c r="AL49" s="6">
        <f t="shared" si="7"/>
        <v>-7.4755176796115208E-5</v>
      </c>
      <c r="AM49" s="6">
        <f t="shared" si="7"/>
        <v>6.4294258373207569E-3</v>
      </c>
      <c r="AN49" s="5">
        <f t="shared" si="5"/>
        <v>6.1923167941942081E-2</v>
      </c>
    </row>
    <row r="50" spans="1:40" ht="21" x14ac:dyDescent="0.5">
      <c r="A50">
        <f t="shared" si="2"/>
        <v>47</v>
      </c>
      <c r="B50" s="13">
        <v>42704</v>
      </c>
      <c r="C50">
        <v>149.56</v>
      </c>
      <c r="F50" s="84"/>
      <c r="G50" s="84"/>
      <c r="H50" s="84"/>
      <c r="I50" s="84"/>
      <c r="J50" s="84"/>
      <c r="L50" s="84"/>
      <c r="M50" s="85"/>
      <c r="O50" s="75"/>
      <c r="P50" s="75"/>
      <c r="Q50" s="75"/>
      <c r="R50" s="75"/>
      <c r="S50" s="75"/>
      <c r="T50" s="75"/>
      <c r="U50" s="75"/>
      <c r="V50" s="75"/>
      <c r="W50" s="75"/>
      <c r="AA50" s="105">
        <v>2016</v>
      </c>
      <c r="AB50" s="91">
        <f>AB32/AM31-1</f>
        <v>-6.5740603179319623E-2</v>
      </c>
      <c r="AC50" s="6">
        <f>AC32/AB32-1</f>
        <v>-7.3149399697861606E-3</v>
      </c>
      <c r="AD50" s="6">
        <f t="shared" ref="AD50:AM50" si="8">AD32/AC32-1</f>
        <v>5.534641569883858E-2</v>
      </c>
      <c r="AE50" s="6">
        <f t="shared" si="8"/>
        <v>8.2726168791742438E-3</v>
      </c>
      <c r="AF50" s="6">
        <f t="shared" si="8"/>
        <v>-6.7745577719232619E-3</v>
      </c>
      <c r="AG50" s="6">
        <f t="shared" si="8"/>
        <v>-2.5009473285334538E-3</v>
      </c>
      <c r="AH50" s="6">
        <f t="shared" si="8"/>
        <v>2.0285670870688222E-2</v>
      </c>
      <c r="AI50" s="6">
        <f t="shared" si="8"/>
        <v>4.222205674286994E-2</v>
      </c>
      <c r="AJ50" s="6">
        <f t="shared" si="8"/>
        <v>2.736496141754774E-2</v>
      </c>
      <c r="AK50" s="6">
        <f t="shared" si="8"/>
        <v>2.3715140134918933E-2</v>
      </c>
      <c r="AL50" s="6">
        <f t="shared" si="8"/>
        <v>1.6032608695652373E-2</v>
      </c>
      <c r="AM50" s="6">
        <f t="shared" si="8"/>
        <v>2.3401979138806261E-3</v>
      </c>
      <c r="AN50" s="5">
        <f t="shared" si="5"/>
        <v>0.11357896300698278</v>
      </c>
    </row>
    <row r="51" spans="1:40" ht="21" x14ac:dyDescent="0.5">
      <c r="A51">
        <f t="shared" si="2"/>
        <v>48</v>
      </c>
      <c r="B51" s="13">
        <v>42734</v>
      </c>
      <c r="C51">
        <v>149.91</v>
      </c>
      <c r="F51" s="84"/>
      <c r="G51" s="84"/>
      <c r="H51" s="84"/>
      <c r="I51" s="84"/>
      <c r="J51" s="84"/>
      <c r="L51" s="84"/>
      <c r="M51" s="85"/>
      <c r="O51" s="75"/>
      <c r="P51" s="75"/>
      <c r="Q51" s="75"/>
      <c r="R51" s="75"/>
      <c r="S51" s="75"/>
      <c r="T51" s="75"/>
      <c r="U51" s="75"/>
      <c r="V51" s="75"/>
      <c r="W51" s="75"/>
      <c r="AA51" s="105">
        <v>2017</v>
      </c>
      <c r="AB51" s="91">
        <f>AB33/AM32-1</f>
        <v>1.5676072310052636E-2</v>
      </c>
      <c r="AC51" s="6">
        <f>AC33/AB33-1</f>
        <v>3.1722054380663778E-2</v>
      </c>
      <c r="AD51" s="6">
        <f t="shared" ref="AD51:AK51" si="9">AD33/AC33-1</f>
        <v>1.7251257241072127E-2</v>
      </c>
      <c r="AE51" s="6">
        <f t="shared" si="9"/>
        <v>8.0100125156445934E-3</v>
      </c>
      <c r="AF51" s="6">
        <f t="shared" si="9"/>
        <v>5.4010429600197529E-3</v>
      </c>
      <c r="AG51" s="6">
        <f t="shared" si="9"/>
        <v>4.6928064217353072E-3</v>
      </c>
      <c r="AH51" s="6">
        <f t="shared" si="9"/>
        <v>7.2521664310736256E-3</v>
      </c>
      <c r="AI51" s="6">
        <f t="shared" si="9"/>
        <v>5.8575874061870259E-3</v>
      </c>
      <c r="AJ51" s="6">
        <f t="shared" si="9"/>
        <v>6.2481043372764056E-3</v>
      </c>
      <c r="AK51" s="6">
        <f t="shared" si="9"/>
        <v>2.2003858210754901E-2</v>
      </c>
      <c r="AL51" s="6">
        <f>'Last 1M'!B64</f>
        <v>-3.8341296525689073E-3</v>
      </c>
      <c r="AM51" s="6">
        <f>'Last 1M'!B65</f>
        <v>3.55281856939893E-4</v>
      </c>
      <c r="AN51" s="5">
        <f t="shared" si="5"/>
        <v>0.12694283236608528</v>
      </c>
    </row>
    <row r="52" spans="1:40" ht="21" x14ac:dyDescent="0.5">
      <c r="A52">
        <f t="shared" si="2"/>
        <v>49</v>
      </c>
      <c r="B52" s="13">
        <v>42766</v>
      </c>
      <c r="C52">
        <v>152.26</v>
      </c>
      <c r="F52" s="84"/>
      <c r="G52" s="84"/>
      <c r="H52" s="84"/>
      <c r="I52" s="84"/>
      <c r="J52" s="84"/>
      <c r="L52" s="84"/>
      <c r="M52" s="85"/>
      <c r="O52" s="75"/>
      <c r="P52" s="75"/>
      <c r="Q52" s="75"/>
      <c r="R52" s="75"/>
      <c r="S52" s="75"/>
      <c r="T52" s="75"/>
      <c r="U52" s="75"/>
      <c r="V52" s="75"/>
      <c r="W52" s="75"/>
      <c r="AA52" s="105">
        <v>2018</v>
      </c>
      <c r="AB52" s="91">
        <f>'Last 1M'!B66</f>
        <v>3.1372084763821473E-2</v>
      </c>
      <c r="AC52" s="6">
        <f>'Last 1M'!B67</f>
        <v>-2.0833333333333259E-2</v>
      </c>
      <c r="AD52" s="6">
        <f>'Last 1M'!B68</f>
        <v>-1.8345935173788352E-2</v>
      </c>
      <c r="AE52" s="6">
        <f>'Last 1M'!B69</f>
        <v>1.3673274420826553E-2</v>
      </c>
      <c r="AF52" s="6">
        <f>'Last 1M'!B70</f>
        <v>1.6080579607704371E-2</v>
      </c>
      <c r="AG52" s="6">
        <f>'Last 1M'!B71</f>
        <v>-2.5797101449275273E-2</v>
      </c>
      <c r="AH52" s="6">
        <f>'Last 1M'!B72</f>
        <v>-1.1603689378161364E-2</v>
      </c>
      <c r="AI52" s="6">
        <f>'Last 1M'!B73</f>
        <v>-9.3919325707405577E-3</v>
      </c>
      <c r="AJ52" s="6">
        <f>'Last 1M'!B74</f>
        <v>-1.2519752035979104E-2</v>
      </c>
      <c r="AK52" s="6">
        <f>'Last 1M'!B75</f>
        <v>-7.6932545544066921E-2</v>
      </c>
      <c r="AL52" s="6">
        <f>'Last 1M'!B76</f>
        <v>2.4803307107614359E-2</v>
      </c>
      <c r="AM52" s="6">
        <f>'Last 1M'!B77</f>
        <v>-1.3012361743656498E-2</v>
      </c>
      <c r="AN52" s="5">
        <f t="shared" si="5"/>
        <v>-0.10204806440156278</v>
      </c>
    </row>
    <row r="53" spans="1:40" ht="21" x14ac:dyDescent="0.5">
      <c r="A53">
        <f t="shared" si="2"/>
        <v>50</v>
      </c>
      <c r="B53" s="13">
        <v>42794</v>
      </c>
      <c r="C53">
        <v>157.09</v>
      </c>
      <c r="F53" s="84"/>
      <c r="G53" s="84"/>
      <c r="H53" s="84"/>
      <c r="I53" s="84"/>
      <c r="J53" s="84"/>
      <c r="L53" s="84"/>
      <c r="M53" s="85"/>
      <c r="N53" s="75"/>
      <c r="O53" s="75"/>
      <c r="P53" s="75"/>
      <c r="Q53" s="75"/>
      <c r="R53" s="75"/>
      <c r="S53" s="75"/>
      <c r="T53" s="75"/>
      <c r="U53" s="75"/>
      <c r="V53" s="75"/>
      <c r="W53" s="75"/>
      <c r="AA53" s="105">
        <v>2019</v>
      </c>
      <c r="AB53" s="91">
        <f>'Last 1M'!B78</f>
        <v>4.001318391562303E-2</v>
      </c>
      <c r="AC53" s="6">
        <f>'Last 1M'!B79</f>
        <v>2.1486974710020812E-2</v>
      </c>
      <c r="AD53" s="6">
        <f>'Last 1M'!B80</f>
        <v>6.5773144700917996E-3</v>
      </c>
      <c r="AE53" s="6">
        <f>'Last 1M'!B81</f>
        <v>1.0109727530514201E-2</v>
      </c>
      <c r="AF53" s="6">
        <f>'Last 1M'!B82</f>
        <v>-3.8752593677529701E-2</v>
      </c>
      <c r="AG53" s="6">
        <f>'Last 1M'!B83</f>
        <v>1.0094597168433861E-2</v>
      </c>
      <c r="AH53" s="6">
        <f>'Last 1M'!B84</f>
        <v>-2.3255813953488857E-3</v>
      </c>
      <c r="AI53" s="6">
        <f>'Last 1M'!B85</f>
        <v>-5.5629055629055513E-2</v>
      </c>
      <c r="AJ53" s="6">
        <f>'Last 1M'!B86</f>
        <v>4.469646430953933E-3</v>
      </c>
      <c r="AK53" s="6">
        <f>'Last 1M'!B87</f>
        <v>2.9886431560073312E-3</v>
      </c>
      <c r="AL53" s="6">
        <f>'Last 1M'!B88</f>
        <v>3.4432525493310884E-3</v>
      </c>
      <c r="AM53" s="6">
        <f>'Last 1M'!B89</f>
        <v>2.3822093176719017E-2</v>
      </c>
      <c r="AN53" s="5">
        <f t="shared" si="5"/>
        <v>2.2742254449571675E-2</v>
      </c>
    </row>
    <row r="54" spans="1:40" ht="21" x14ac:dyDescent="0.5">
      <c r="A54">
        <f t="shared" si="2"/>
        <v>51</v>
      </c>
      <c r="B54" s="13">
        <v>42825</v>
      </c>
      <c r="C54" s="7">
        <v>159.80000000000001</v>
      </c>
      <c r="F54" s="84"/>
      <c r="G54" s="84"/>
      <c r="H54" s="84"/>
      <c r="I54" s="84"/>
      <c r="J54" s="84"/>
      <c r="M54" s="85"/>
      <c r="N54" s="75"/>
      <c r="O54" s="75"/>
      <c r="P54" s="75"/>
      <c r="Q54" s="75"/>
      <c r="R54" s="75"/>
      <c r="S54" s="75"/>
      <c r="T54" s="75"/>
      <c r="U54" s="75"/>
      <c r="V54" s="75"/>
      <c r="W54" s="75"/>
      <c r="AA54" s="105">
        <v>2020</v>
      </c>
      <c r="AB54" s="91">
        <f>'Last 1M'!B90</f>
        <v>-4.3312922977763457E-2</v>
      </c>
      <c r="AC54" s="6">
        <f>'Last 1M'!B91</f>
        <v>-2.7757191942329729E-2</v>
      </c>
      <c r="AD54" s="6">
        <f>'Last 1M'!B92</f>
        <v>-0.14087727808190698</v>
      </c>
      <c r="AE54" s="6">
        <f>'Last 1M'!B93</f>
        <v>7.9851588965962117E-2</v>
      </c>
      <c r="AF54" s="6">
        <f>'Last 1M'!B94</f>
        <v>-1.7926501344488477E-3</v>
      </c>
      <c r="AG54" s="6">
        <f>'Last 1M'!B95</f>
        <v>1.4965579167913745E-2</v>
      </c>
      <c r="AH54" s="6">
        <f>'Last 1M'!B96</f>
        <v>1.4966086700088477E-2</v>
      </c>
      <c r="AI54" s="6">
        <f>'Last 1M'!B97</f>
        <v>2.5858938040241197E-2</v>
      </c>
      <c r="AJ54" s="6">
        <f>'Last 1M'!B98</f>
        <v>-2.1241945762230374E-3</v>
      </c>
      <c r="AK54" s="6">
        <f>'Last 1M'!B99</f>
        <v>1.4262399772936751E-2</v>
      </c>
      <c r="AL54" s="6">
        <f>'Last 1M'!B100</f>
        <v>8.7938995382677909E-2</v>
      </c>
      <c r="AM54" s="6">
        <f>'Last 1M'!B101</f>
        <v>3.8968555076843936E-2</v>
      </c>
      <c r="AN54" s="5">
        <f t="shared" si="5"/>
        <v>4.1379310344827447E-2</v>
      </c>
    </row>
    <row r="55" spans="1:40" ht="21" x14ac:dyDescent="0.5">
      <c r="A55">
        <f t="shared" si="2"/>
        <v>52</v>
      </c>
      <c r="B55" s="13">
        <v>42855</v>
      </c>
      <c r="C55">
        <v>161.08000000000001</v>
      </c>
      <c r="F55" s="84"/>
      <c r="G55" s="84"/>
      <c r="H55" s="84"/>
      <c r="I55" s="84"/>
      <c r="J55" s="84"/>
      <c r="L55" s="84"/>
      <c r="M55" s="85"/>
      <c r="N55" s="75"/>
      <c r="O55" s="75"/>
      <c r="P55" s="75"/>
      <c r="Q55" s="75"/>
      <c r="R55" s="75"/>
      <c r="S55" s="75"/>
      <c r="T55" s="75"/>
      <c r="U55" s="75"/>
      <c r="V55" s="75"/>
      <c r="W55" s="75"/>
      <c r="AA55" s="105">
        <v>2021</v>
      </c>
      <c r="AB55" s="91">
        <f>'Last 1M'!B102</f>
        <v>1.3678281859256014E-2</v>
      </c>
      <c r="AC55" s="6">
        <f>'Last 1M'!B103</f>
        <v>5.4768592013676898E-2</v>
      </c>
      <c r="AD55" s="6">
        <f>'Last 1M'!B104</f>
        <v>3.2416787264833546E-2</v>
      </c>
      <c r="AE55" s="6">
        <f>'Last 1M'!B105</f>
        <v>4.552845528455296E-2</v>
      </c>
      <c r="AF55" s="6">
        <f>'Last 1M'!B106</f>
        <v>3.6466992009438481E-3</v>
      </c>
      <c r="AG55" s="6">
        <f>'Last 1M'!B107</f>
        <v>2.3243387656959547E-2</v>
      </c>
      <c r="AH55" s="6">
        <f>'Last 1M'!B108</f>
        <v>-2.3759791122715423E-2</v>
      </c>
      <c r="AI55" s="6">
        <f>'Last 1M'!B109</f>
        <v>1.2302754747258726E-2</v>
      </c>
      <c r="AJ55" s="6">
        <f>'Last 1M'!B110</f>
        <v>9.1941875825627406E-3</v>
      </c>
      <c r="AK55" s="6">
        <f>'Last 1M'!B111</f>
        <v>-3.2462432588094003E-3</v>
      </c>
      <c r="AL55" s="6">
        <f>'Last 1M'!B112</f>
        <v>-2.1747124021642139E-2</v>
      </c>
      <c r="AM55" s="6">
        <f>'Last 1M'!B113</f>
        <v>2.5989367985824074E-2</v>
      </c>
      <c r="AN55" s="5">
        <f t="shared" si="5"/>
        <v>0.18258340038373455</v>
      </c>
    </row>
    <row r="56" spans="1:40" ht="21" x14ac:dyDescent="0.5">
      <c r="A56">
        <f t="shared" si="2"/>
        <v>53</v>
      </c>
      <c r="B56" s="13">
        <v>42886</v>
      </c>
      <c r="C56">
        <v>161.94999999999999</v>
      </c>
      <c r="F56" s="84"/>
      <c r="G56" s="84"/>
      <c r="H56" s="84"/>
      <c r="I56" s="84"/>
      <c r="J56" s="84"/>
      <c r="L56" s="84"/>
      <c r="M56" s="85"/>
      <c r="N56" s="75"/>
      <c r="O56" s="75"/>
      <c r="P56" s="75"/>
      <c r="Q56" s="75"/>
      <c r="R56" s="75"/>
      <c r="S56" s="75"/>
      <c r="T56" s="75"/>
      <c r="U56" s="75"/>
      <c r="V56" s="75"/>
      <c r="W56" s="75"/>
      <c r="AA56" s="105">
        <v>2022</v>
      </c>
      <c r="AB56" s="91">
        <f>'Last 1M'!B114</f>
        <v>-1.5544041450777146E-2</v>
      </c>
      <c r="AC56" s="6">
        <f>'Last 1M'!B115</f>
        <v>2.0361509835194136E-2</v>
      </c>
      <c r="AD56" s="6">
        <f>'Last 1M'!B116</f>
        <v>2.0319908299899492E-3</v>
      </c>
      <c r="AE56" s="6">
        <f>'Last 1M'!B117</f>
        <v>-7.9554908485857112E-3</v>
      </c>
      <c r="AF56" s="6">
        <f>'Last 1M'!B118</f>
        <v>-7.3379107919691045E-4</v>
      </c>
      <c r="AG56" s="6">
        <f>'Last 1M'!B119</f>
        <v>-3.8447416732231954E-2</v>
      </c>
      <c r="AH56" s="6">
        <f>'Last 1M'!B120</f>
        <v>-2.4001745581496703E-3</v>
      </c>
      <c r="AI56" s="6">
        <f>'Last 1M'!B121</f>
        <v>1.3560804899387602E-2</v>
      </c>
      <c r="AJ56" s="6">
        <f>'Last 1M'!B122</f>
        <v>-6.7382391022874466E-2</v>
      </c>
      <c r="AK56" s="6">
        <f>'Last 1M'!B123</f>
        <v>-2.4989876786024157E-2</v>
      </c>
      <c r="AL56" s="6">
        <f>'Last 1M'!B124</f>
        <v>5.7015722337585117E-2</v>
      </c>
      <c r="AM56" s="6">
        <f>'Last 1M'!B125</f>
        <v>4.7709923664120968E-3</v>
      </c>
      <c r="AN56" s="5">
        <f t="shared" si="5"/>
        <v>-6.3118228921337782E-2</v>
      </c>
    </row>
    <row r="57" spans="1:40" ht="21" x14ac:dyDescent="0.5">
      <c r="A57">
        <f t="shared" si="2"/>
        <v>54</v>
      </c>
      <c r="B57" s="13">
        <v>42916</v>
      </c>
      <c r="C57">
        <v>162.71</v>
      </c>
      <c r="F57" s="84"/>
      <c r="G57" s="84"/>
      <c r="H57" s="84"/>
      <c r="I57" s="84"/>
      <c r="J57" s="84"/>
      <c r="L57" s="84"/>
      <c r="M57" s="85"/>
      <c r="N57" s="75"/>
      <c r="O57" s="75"/>
      <c r="P57" s="75"/>
      <c r="Q57" s="75"/>
      <c r="R57" s="75"/>
      <c r="S57" s="75"/>
      <c r="T57" s="75"/>
      <c r="U57" s="75"/>
      <c r="V57" s="75"/>
      <c r="W57" s="75"/>
      <c r="AA57" s="105">
        <v>2023</v>
      </c>
      <c r="AB57" s="91">
        <f>'Last 1M'!B126</f>
        <v>3.6534271828389642E-2</v>
      </c>
      <c r="AC57" s="6">
        <f>'Last 1M'!B127</f>
        <v>-1.9401778496362931E-3</v>
      </c>
      <c r="AD57" s="6">
        <f>'Last 1M'!B128</f>
        <v>-1.8359522652411364E-3</v>
      </c>
      <c r="AE57" s="6">
        <f>'Last 1M'!B129</f>
        <v>2.0070327292399215E-2</v>
      </c>
      <c r="AF57" s="6">
        <f>'Last 1M'!B130</f>
        <v>-1.5591854051760667E-2</v>
      </c>
      <c r="AG57" s="6">
        <f>'Last 1M'!B131</f>
        <v>2.3434974679452658E-2</v>
      </c>
      <c r="AH57" s="6">
        <f>'Last 1M'!B132</f>
        <v>1.6792125072379926E-2</v>
      </c>
      <c r="AI57" s="6">
        <f>'Last 1M'!B133</f>
        <v>-1.9879892317249959E-2</v>
      </c>
      <c r="AJ57" s="6">
        <f>'Last 1M'!B134</f>
        <v>1.6374392562856777E-3</v>
      </c>
      <c r="AK57" s="6">
        <f>'Last 1M'!B135</f>
        <v>-2.9478458049886691E-2</v>
      </c>
      <c r="AL57" s="6">
        <f>'Last 1M'!B136</f>
        <v>2.6624646815909703E-2</v>
      </c>
      <c r="AM57" s="6">
        <f>'Last 1M'!B137</f>
        <v>2.0694400338731933E-2</v>
      </c>
      <c r="AN57" s="5">
        <f t="shared" si="5"/>
        <v>7.7314116529802801E-2</v>
      </c>
    </row>
    <row r="58" spans="1:40" ht="21" x14ac:dyDescent="0.5">
      <c r="A58">
        <f t="shared" si="2"/>
        <v>55</v>
      </c>
      <c r="B58" s="13">
        <v>42947</v>
      </c>
      <c r="C58">
        <v>163.89</v>
      </c>
      <c r="F58" s="84"/>
      <c r="G58" s="84"/>
      <c r="H58" s="84"/>
      <c r="I58" s="84"/>
      <c r="J58" s="84"/>
      <c r="L58" s="84"/>
      <c r="M58" s="85"/>
      <c r="N58" s="75"/>
      <c r="O58" s="75"/>
      <c r="P58" s="75"/>
      <c r="Q58" s="75"/>
      <c r="R58" s="75"/>
      <c r="S58" s="75"/>
      <c r="T58" s="75"/>
      <c r="U58" s="75"/>
      <c r="V58" s="75"/>
      <c r="W58" s="75"/>
      <c r="AA58" s="105">
        <v>2024</v>
      </c>
      <c r="AB58" s="91">
        <f>'Last 1M'!B138</f>
        <v>2.5926886180969166E-3</v>
      </c>
      <c r="AC58" s="6">
        <f>'Last 1M'!B139</f>
        <v>2.2808378588052847E-2</v>
      </c>
      <c r="AD58" s="6">
        <f>'Last 1M'!B140</f>
        <v>1.9569174757281482E-2</v>
      </c>
      <c r="AE58" s="6">
        <f>'Last 1M'!B141</f>
        <v>9.423200912562546E-3</v>
      </c>
      <c r="AF58" s="6">
        <f>'Last 1M'!B142</f>
        <v>2.0193583255539549E-2</v>
      </c>
      <c r="AG58" s="6">
        <f>'Last 1M'!B143</f>
        <v>3.2267385860142994E-3</v>
      </c>
      <c r="AH58" s="6">
        <f>'Last 1M'!B144</f>
        <v>1.9202150640871274E-3</v>
      </c>
      <c r="AI58" s="6">
        <f>'Last 1M'!B145</f>
        <v>-8.624407072014284E-4</v>
      </c>
      <c r="AJ58" s="6">
        <f>'Last 1M'!B146</f>
        <v>2.2442813983599486E-2</v>
      </c>
      <c r="AK58" s="6">
        <f>'Last 1M'!B147</f>
        <v>-9.6618357487923134E-3</v>
      </c>
      <c r="AL58" s="6">
        <f>'Last 1M'!B148</f>
        <v>6.2041202936300444E-3</v>
      </c>
      <c r="AM58" s="6">
        <f>'Last 1M'!B149</f>
        <v>1.3037748282029415E-2</v>
      </c>
      <c r="AN58" s="5">
        <f t="shared" si="5"/>
        <v>0.11604874254602016</v>
      </c>
    </row>
    <row r="59" spans="1:40" ht="21" x14ac:dyDescent="0.5">
      <c r="A59">
        <f t="shared" si="2"/>
        <v>56</v>
      </c>
      <c r="B59" s="13">
        <v>42978</v>
      </c>
      <c r="C59">
        <v>164.85</v>
      </c>
      <c r="F59" s="84"/>
      <c r="G59" s="84"/>
      <c r="H59" s="84"/>
      <c r="I59" s="84"/>
      <c r="J59" s="84"/>
      <c r="L59" s="84"/>
      <c r="M59" s="85"/>
      <c r="N59" s="75"/>
      <c r="O59" s="75"/>
      <c r="P59" s="75"/>
      <c r="Q59" s="75"/>
      <c r="R59" s="75"/>
      <c r="S59" s="75"/>
      <c r="T59" s="75"/>
      <c r="U59" s="75"/>
      <c r="V59" s="75"/>
      <c r="W59" s="75"/>
      <c r="AA59" s="105">
        <v>2025</v>
      </c>
      <c r="AB59" s="91">
        <f>'Last 1M'!B150</f>
        <v>3.9957255029503536E-3</v>
      </c>
      <c r="AC59" s="6">
        <f>'Last 1M'!B151</f>
        <v>2.313850710351506E-4</v>
      </c>
      <c r="AD59" s="6">
        <f>'Last 1M'!B152</f>
        <v>5.9220875358563241E-3</v>
      </c>
      <c r="AE59" s="6">
        <f>'Last 1M'!B153</f>
        <v>-1.6373838653297668E-2</v>
      </c>
      <c r="AF59" s="6">
        <f>'Last 1M'!B154</f>
        <v>2.9739081642195853E-2</v>
      </c>
      <c r="AG59" s="6">
        <f>'Last 1M'!B155</f>
        <v>1.4485514485514495E-2</v>
      </c>
      <c r="AH59" s="6">
        <f>'Last 1M'!B156</f>
        <v>2.788594959939128E-2</v>
      </c>
      <c r="AI59" s="6">
        <f>'Last 1M'!B157</f>
        <v>1.7287928932241847E-2</v>
      </c>
      <c r="AJ59" s="6">
        <f>'Last 1M'!B158</f>
        <v>1.9006035700526613E-2</v>
      </c>
      <c r="AK59" s="6">
        <f>'Last 1M'!B159</f>
        <v>1.5290905272001609E-2</v>
      </c>
      <c r="AL59" s="6">
        <f>'Last 1M'!B160</f>
        <v>2.0273904588523628E-3</v>
      </c>
      <c r="AM59" s="6">
        <f>'Last 1M'!B161</f>
        <v>4.665950945577757E-3</v>
      </c>
      <c r="AN59" s="5">
        <f t="shared" si="5"/>
        <v>0.13046508386377376</v>
      </c>
    </row>
    <row r="60" spans="1:40" ht="21" x14ac:dyDescent="0.5">
      <c r="A60">
        <f t="shared" si="2"/>
        <v>57</v>
      </c>
      <c r="B60" s="13">
        <v>43008</v>
      </c>
      <c r="C60">
        <v>165.88</v>
      </c>
      <c r="F60" s="84"/>
      <c r="G60" s="84"/>
      <c r="H60" s="84"/>
      <c r="I60" s="84"/>
      <c r="J60" s="84"/>
      <c r="L60" s="84"/>
      <c r="M60" s="85"/>
      <c r="N60" s="75"/>
      <c r="O60" s="75"/>
      <c r="P60" s="75"/>
      <c r="Q60" s="75"/>
      <c r="R60" s="75"/>
      <c r="S60" s="75"/>
      <c r="T60" s="75"/>
      <c r="U60" s="75"/>
      <c r="V60" s="75"/>
      <c r="W60" s="75"/>
      <c r="AA60" s="105">
        <v>2026</v>
      </c>
      <c r="AB60" s="91">
        <f>'Last 1M'!B162</f>
        <v>2.0180017261929306E-2</v>
      </c>
      <c r="AC60" s="111">
        <f>'Last 1M'!B163</f>
        <v>1.8934815889130485E-2</v>
      </c>
      <c r="AD60" s="111">
        <f>'Last 1M'!B164</f>
        <v>-4.3729242448204864E-2</v>
      </c>
      <c r="AE60" s="111">
        <f>'Last 1M'!B165</f>
        <v>4.5398164227238746E-2</v>
      </c>
      <c r="AF60" s="111">
        <f>'Last 1M'!B166</f>
        <v>1.6334440753045465E-2</v>
      </c>
      <c r="AG60" s="111">
        <f>'Last 1M'!B167</f>
        <v>-2.3271198972642737E-2</v>
      </c>
      <c r="AH60" s="111">
        <f>'Last 1M'!B168</f>
        <v>3.3746364396987749E-2</v>
      </c>
      <c r="AN60" s="5">
        <f>AN42</f>
        <v>6.6376227857465775E-2</v>
      </c>
    </row>
    <row r="61" spans="1:40" ht="21" x14ac:dyDescent="0.5">
      <c r="A61">
        <f t="shared" si="2"/>
        <v>58</v>
      </c>
      <c r="B61" s="13">
        <v>43039</v>
      </c>
      <c r="C61">
        <v>169.53</v>
      </c>
      <c r="F61" s="84"/>
      <c r="G61" s="84"/>
      <c r="H61" s="84"/>
      <c r="I61" s="84"/>
      <c r="J61" s="84"/>
      <c r="L61" s="84"/>
      <c r="M61" s="85"/>
      <c r="N61" s="75"/>
      <c r="O61" s="75"/>
      <c r="P61" s="75"/>
      <c r="Q61" s="75"/>
      <c r="R61" s="75"/>
      <c r="S61" s="75"/>
      <c r="T61" s="75"/>
      <c r="U61" s="75"/>
      <c r="V61" s="75"/>
      <c r="W61" s="75"/>
      <c r="AA61" s="87"/>
      <c r="AB61" s="87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</row>
    <row r="62" spans="1:40" x14ac:dyDescent="0.35">
      <c r="A62">
        <v>59</v>
      </c>
      <c r="B62" s="13">
        <v>43069</v>
      </c>
      <c r="C62">
        <v>168.88</v>
      </c>
      <c r="F62" s="84"/>
      <c r="G62" s="84"/>
      <c r="H62" s="84"/>
      <c r="I62" s="84"/>
      <c r="J62" s="84"/>
      <c r="L62" s="84"/>
      <c r="M62" s="85"/>
      <c r="N62" s="75"/>
      <c r="O62" s="75"/>
      <c r="P62" s="75"/>
      <c r="Q62" s="75"/>
      <c r="R62" s="75"/>
      <c r="S62" s="75"/>
      <c r="T62" s="75"/>
      <c r="U62" s="75"/>
      <c r="V62" s="75"/>
      <c r="W62" s="75"/>
    </row>
    <row r="63" spans="1:40" x14ac:dyDescent="0.35">
      <c r="A63">
        <f>A62+1</f>
        <v>60</v>
      </c>
      <c r="B63" s="13">
        <v>43100</v>
      </c>
      <c r="C63">
        <v>168.94</v>
      </c>
      <c r="F63" s="84"/>
      <c r="G63" s="84"/>
      <c r="H63" s="84"/>
      <c r="I63" s="84"/>
      <c r="J63" s="84"/>
      <c r="L63" s="84"/>
      <c r="M63" s="85"/>
      <c r="N63" s="75"/>
      <c r="O63" s="75"/>
      <c r="P63" s="75"/>
      <c r="Q63" s="75"/>
      <c r="R63" s="75"/>
      <c r="S63" s="75"/>
      <c r="T63" s="75"/>
      <c r="U63" s="75"/>
      <c r="V63" s="75"/>
      <c r="W63" s="75"/>
    </row>
    <row r="64" spans="1:40" ht="26" x14ac:dyDescent="0.6">
      <c r="A64">
        <v>61</v>
      </c>
      <c r="B64" s="13">
        <v>43131</v>
      </c>
      <c r="C64">
        <v>174.24</v>
      </c>
      <c r="F64" s="84"/>
      <c r="G64" s="84"/>
      <c r="H64" s="84"/>
      <c r="I64" s="84"/>
      <c r="J64" s="84"/>
      <c r="L64" s="84"/>
      <c r="M64" s="85"/>
      <c r="N64" s="75"/>
      <c r="O64" s="75"/>
      <c r="P64" s="75"/>
      <c r="Q64" s="75"/>
      <c r="R64" s="75"/>
      <c r="S64" s="75"/>
      <c r="T64" s="75"/>
      <c r="U64" s="75"/>
      <c r="V64" s="75"/>
      <c r="W64" s="75"/>
      <c r="AA64" s="86" t="s">
        <v>58</v>
      </c>
      <c r="AH64" s="10"/>
    </row>
    <row r="65" spans="1:34" ht="21" x14ac:dyDescent="0.5">
      <c r="A65">
        <v>62</v>
      </c>
      <c r="B65" s="13">
        <v>43159</v>
      </c>
      <c r="C65">
        <v>170.61</v>
      </c>
      <c r="F65" s="84"/>
      <c r="G65" s="84"/>
      <c r="H65" s="84"/>
      <c r="I65" s="84"/>
      <c r="J65" s="84"/>
      <c r="L65" s="84"/>
      <c r="M65" s="85"/>
      <c r="N65" s="75"/>
      <c r="O65" s="75"/>
      <c r="P65" s="75"/>
      <c r="Q65" s="75"/>
      <c r="R65" s="75"/>
      <c r="S65" s="75"/>
      <c r="T65" s="75"/>
      <c r="U65" s="75"/>
      <c r="V65" s="75"/>
      <c r="W65" s="75"/>
      <c r="AA65" s="112" t="s">
        <v>56</v>
      </c>
      <c r="AB65" s="113">
        <f>((AH42/AH39)^(1/3))-1</f>
        <v>0.10336127927247163</v>
      </c>
    </row>
    <row r="66" spans="1:34" ht="21" x14ac:dyDescent="0.5">
      <c r="A66">
        <v>63</v>
      </c>
      <c r="B66" s="13">
        <v>43190</v>
      </c>
      <c r="C66">
        <v>167.48</v>
      </c>
      <c r="F66" s="84"/>
      <c r="G66" s="84"/>
      <c r="H66" s="84"/>
      <c r="I66" s="84"/>
      <c r="J66" s="84"/>
      <c r="L66" s="84"/>
      <c r="M66" s="85"/>
      <c r="N66" s="75"/>
      <c r="O66" s="75"/>
      <c r="P66" s="75"/>
      <c r="Q66" s="75"/>
      <c r="R66" s="75"/>
      <c r="S66" s="75"/>
      <c r="T66" s="75"/>
      <c r="U66" s="75"/>
      <c r="V66" s="75"/>
      <c r="W66" s="75"/>
      <c r="AA66" s="112" t="s">
        <v>57</v>
      </c>
      <c r="AB66" s="113">
        <f>((AH42/AH37)^(1/5))-1</f>
        <v>6.7748546370954843E-2</v>
      </c>
      <c r="AH66" s="10"/>
    </row>
    <row r="67" spans="1:34" ht="21" x14ac:dyDescent="0.5">
      <c r="A67">
        <v>64</v>
      </c>
      <c r="B67" s="13">
        <v>43220</v>
      </c>
      <c r="C67">
        <v>169.77</v>
      </c>
      <c r="F67" s="84"/>
      <c r="G67" s="84"/>
      <c r="H67" s="84"/>
      <c r="I67" s="84"/>
      <c r="J67" s="84"/>
      <c r="L67" s="84"/>
      <c r="M67" s="85"/>
      <c r="N67" s="75"/>
      <c r="O67" s="75"/>
      <c r="P67" s="75"/>
      <c r="Q67" s="75"/>
      <c r="R67" s="75"/>
      <c r="S67" s="75"/>
      <c r="T67" s="75"/>
      <c r="U67" s="75"/>
      <c r="V67" s="75"/>
      <c r="W67" s="75"/>
      <c r="AA67" s="112"/>
      <c r="AB67" s="112"/>
    </row>
    <row r="68" spans="1:34" x14ac:dyDescent="0.35">
      <c r="A68">
        <v>65</v>
      </c>
      <c r="B68" s="13">
        <v>43251</v>
      </c>
      <c r="C68" s="7">
        <v>172.5</v>
      </c>
      <c r="F68" s="84"/>
      <c r="G68" s="84"/>
      <c r="H68" s="84"/>
      <c r="I68" s="84"/>
      <c r="J68" s="84"/>
      <c r="L68" s="84"/>
      <c r="M68" s="85"/>
      <c r="N68" s="75"/>
      <c r="O68" s="75"/>
      <c r="P68" s="75"/>
      <c r="Q68" s="75"/>
      <c r="R68" s="75"/>
      <c r="S68" s="75"/>
      <c r="T68" s="75"/>
      <c r="U68" s="75"/>
      <c r="V68" s="75"/>
      <c r="W68" s="75"/>
    </row>
    <row r="69" spans="1:34" x14ac:dyDescent="0.35">
      <c r="A69">
        <v>66</v>
      </c>
      <c r="B69" s="13">
        <v>43281</v>
      </c>
      <c r="C69" s="7">
        <v>168.05</v>
      </c>
      <c r="F69" s="84"/>
      <c r="G69" s="84"/>
      <c r="H69" s="84"/>
      <c r="I69" s="84"/>
      <c r="J69" s="84"/>
      <c r="L69" s="84"/>
      <c r="M69" s="85"/>
      <c r="N69" s="75"/>
      <c r="O69" s="75"/>
      <c r="P69" s="75"/>
      <c r="Q69" s="75"/>
      <c r="R69" s="75"/>
      <c r="S69" s="75"/>
      <c r="T69" s="75"/>
      <c r="U69" s="75"/>
      <c r="V69" s="75"/>
      <c r="W69" s="75"/>
    </row>
    <row r="70" spans="1:34" x14ac:dyDescent="0.35">
      <c r="A70">
        <v>67</v>
      </c>
      <c r="B70" s="13">
        <v>43312</v>
      </c>
      <c r="C70" s="7">
        <v>166.1</v>
      </c>
      <c r="F70" s="84"/>
      <c r="G70" s="84"/>
      <c r="H70" s="84"/>
      <c r="I70" s="84"/>
      <c r="J70" s="84"/>
      <c r="L70" s="84"/>
      <c r="M70" s="85"/>
      <c r="N70" s="75"/>
      <c r="O70" s="75"/>
      <c r="P70" s="75"/>
      <c r="Q70" s="75"/>
      <c r="R70" s="75"/>
      <c r="S70" s="75"/>
      <c r="T70" s="75"/>
      <c r="U70" s="75"/>
      <c r="V70" s="75"/>
      <c r="W70" s="75"/>
    </row>
    <row r="71" spans="1:34" x14ac:dyDescent="0.35">
      <c r="A71">
        <v>68</v>
      </c>
      <c r="B71" s="13">
        <v>43343</v>
      </c>
      <c r="C71" s="7">
        <v>164.54</v>
      </c>
      <c r="F71" s="84"/>
      <c r="G71" s="84"/>
      <c r="H71" s="84"/>
      <c r="I71" s="84"/>
      <c r="J71" s="84"/>
      <c r="L71" s="84"/>
      <c r="M71" s="85"/>
      <c r="N71" s="75"/>
      <c r="O71" s="75"/>
      <c r="P71" s="75"/>
      <c r="Q71" s="75"/>
      <c r="R71" s="75"/>
      <c r="S71" s="75"/>
      <c r="T71" s="75"/>
      <c r="U71" s="75"/>
      <c r="V71" s="75"/>
      <c r="W71" s="75"/>
    </row>
    <row r="72" spans="1:34" x14ac:dyDescent="0.35">
      <c r="A72">
        <v>69</v>
      </c>
      <c r="B72" s="13">
        <v>43373</v>
      </c>
      <c r="C72" s="7">
        <v>162.47999999999999</v>
      </c>
      <c r="F72" s="84"/>
      <c r="G72" s="84"/>
      <c r="H72" s="84"/>
      <c r="I72" s="84"/>
      <c r="J72" s="84"/>
      <c r="L72" s="84"/>
      <c r="M72" s="85"/>
      <c r="N72" s="75"/>
      <c r="O72" s="75"/>
      <c r="P72" s="75"/>
      <c r="Q72" s="75"/>
      <c r="R72" s="75"/>
      <c r="S72" s="75"/>
      <c r="T72" s="75"/>
      <c r="U72" s="75"/>
      <c r="V72" s="75"/>
      <c r="W72" s="75"/>
    </row>
    <row r="73" spans="1:34" x14ac:dyDescent="0.35">
      <c r="A73">
        <v>70</v>
      </c>
      <c r="B73" s="13">
        <v>43404</v>
      </c>
      <c r="C73" s="7">
        <v>149.97999999999999</v>
      </c>
      <c r="F73" s="84"/>
      <c r="G73" s="84"/>
      <c r="H73" s="84"/>
      <c r="I73" s="84"/>
      <c r="J73" s="84"/>
      <c r="L73" s="84"/>
      <c r="M73" s="85"/>
      <c r="N73" s="75"/>
      <c r="O73" s="75"/>
      <c r="P73" s="75"/>
      <c r="Q73" s="75"/>
      <c r="R73" s="75"/>
      <c r="S73" s="75"/>
      <c r="T73" s="75"/>
      <c r="U73" s="75"/>
      <c r="V73" s="75"/>
      <c r="W73" s="75"/>
    </row>
    <row r="74" spans="1:34" x14ac:dyDescent="0.35">
      <c r="A74">
        <v>71</v>
      </c>
      <c r="B74" s="13">
        <v>43434</v>
      </c>
      <c r="C74" s="7">
        <v>153.69999999999999</v>
      </c>
      <c r="F74" s="84"/>
      <c r="G74" s="84"/>
      <c r="H74" s="84"/>
      <c r="I74" s="84"/>
      <c r="J74" s="84"/>
      <c r="L74" s="84"/>
      <c r="M74" s="85"/>
      <c r="N74" s="75"/>
      <c r="O74" s="75"/>
      <c r="P74" s="75"/>
      <c r="Q74" s="75"/>
      <c r="R74" s="75"/>
      <c r="S74" s="75"/>
      <c r="T74" s="75"/>
      <c r="U74" s="75"/>
      <c r="V74" s="75"/>
      <c r="W74" s="75"/>
    </row>
    <row r="75" spans="1:34" x14ac:dyDescent="0.35">
      <c r="A75">
        <v>72</v>
      </c>
      <c r="B75" s="13">
        <v>43465</v>
      </c>
      <c r="C75" s="7">
        <v>151.69999999999999</v>
      </c>
      <c r="F75" s="84"/>
      <c r="G75" s="84"/>
      <c r="H75" s="84"/>
      <c r="I75" s="84"/>
      <c r="J75" s="84"/>
      <c r="L75" s="84"/>
      <c r="M75" s="85"/>
      <c r="N75" s="75"/>
      <c r="O75" s="75"/>
      <c r="P75" s="75"/>
      <c r="Q75" s="75"/>
      <c r="R75" s="75"/>
      <c r="S75" s="75"/>
      <c r="T75" s="75"/>
      <c r="U75" s="75"/>
      <c r="V75" s="75"/>
      <c r="W75" s="75"/>
    </row>
    <row r="76" spans="1:34" x14ac:dyDescent="0.35">
      <c r="A76">
        <v>73</v>
      </c>
      <c r="B76" s="13">
        <v>43496</v>
      </c>
      <c r="C76" s="7">
        <v>157.77000000000001</v>
      </c>
      <c r="F76" s="84"/>
      <c r="G76" s="84"/>
      <c r="H76" s="84"/>
      <c r="I76" s="84"/>
      <c r="J76" s="84"/>
      <c r="L76" s="84"/>
      <c r="M76" s="85"/>
      <c r="N76" s="75"/>
      <c r="O76" s="75"/>
      <c r="P76" s="75"/>
      <c r="Q76" s="75"/>
      <c r="R76" s="75"/>
      <c r="S76" s="75"/>
      <c r="T76" s="75"/>
      <c r="U76" s="75"/>
      <c r="V76" s="75"/>
      <c r="W76" s="75"/>
    </row>
    <row r="77" spans="1:34" x14ac:dyDescent="0.35">
      <c r="A77">
        <v>74</v>
      </c>
      <c r="B77" s="13">
        <v>43524</v>
      </c>
      <c r="C77" s="7">
        <v>161.16</v>
      </c>
      <c r="F77" s="84"/>
      <c r="G77" s="84"/>
      <c r="H77" s="84"/>
      <c r="I77" s="84"/>
      <c r="J77" s="84"/>
      <c r="L77" s="84"/>
      <c r="M77" s="85"/>
      <c r="N77" s="75"/>
      <c r="O77" s="75"/>
      <c r="P77" s="75"/>
      <c r="Q77" s="75"/>
      <c r="R77" s="75"/>
      <c r="S77" s="75"/>
      <c r="T77" s="75"/>
      <c r="U77" s="75"/>
      <c r="V77" s="75"/>
      <c r="W77" s="75"/>
    </row>
    <row r="78" spans="1:34" x14ac:dyDescent="0.35">
      <c r="A78">
        <v>75</v>
      </c>
      <c r="B78" s="13">
        <v>43555</v>
      </c>
      <c r="C78" s="7">
        <v>162.22</v>
      </c>
      <c r="F78" s="84"/>
      <c r="G78" s="84"/>
      <c r="H78" s="84"/>
      <c r="I78" s="84"/>
      <c r="J78" s="84"/>
      <c r="L78" s="84"/>
      <c r="M78" s="85"/>
      <c r="N78" s="75"/>
      <c r="O78" s="75"/>
      <c r="P78" s="75"/>
      <c r="Q78" s="75"/>
      <c r="R78" s="75"/>
      <c r="S78" s="75"/>
      <c r="T78" s="75"/>
      <c r="U78" s="75"/>
      <c r="V78" s="75"/>
      <c r="W78" s="75"/>
    </row>
    <row r="79" spans="1:34" x14ac:dyDescent="0.35">
      <c r="A79">
        <v>76</v>
      </c>
      <c r="B79" s="13">
        <v>43585</v>
      </c>
      <c r="C79" s="7">
        <v>163.86</v>
      </c>
      <c r="F79" s="84"/>
      <c r="G79" s="84"/>
      <c r="H79" s="84"/>
      <c r="I79" s="84"/>
      <c r="J79" s="84"/>
      <c r="L79" s="84"/>
      <c r="M79" s="85"/>
      <c r="N79" s="75"/>
      <c r="O79" s="75"/>
      <c r="P79" s="75"/>
      <c r="Q79" s="75"/>
      <c r="R79" s="75"/>
      <c r="S79" s="75"/>
      <c r="T79" s="75"/>
      <c r="U79" s="75"/>
      <c r="V79" s="75"/>
      <c r="W79" s="75"/>
    </row>
    <row r="80" spans="1:34" x14ac:dyDescent="0.35">
      <c r="A80">
        <v>77</v>
      </c>
      <c r="B80" s="13">
        <v>43616</v>
      </c>
      <c r="C80" s="7">
        <v>157.51</v>
      </c>
      <c r="F80" s="84"/>
      <c r="G80" s="84"/>
      <c r="H80" s="84"/>
      <c r="I80" s="84"/>
      <c r="J80" s="84"/>
      <c r="L80" s="84"/>
      <c r="M80" s="85"/>
      <c r="N80" s="75"/>
      <c r="O80" s="75"/>
      <c r="P80" s="75"/>
      <c r="Q80" s="75"/>
      <c r="R80" s="75"/>
      <c r="S80" s="75"/>
      <c r="T80" s="75"/>
      <c r="U80" s="75"/>
      <c r="V80" s="75"/>
      <c r="W80" s="75"/>
    </row>
    <row r="81" spans="1:23" x14ac:dyDescent="0.35">
      <c r="A81">
        <v>78</v>
      </c>
      <c r="B81" s="13">
        <v>43646</v>
      </c>
      <c r="C81" s="23">
        <v>159.1</v>
      </c>
      <c r="D81" s="92"/>
      <c r="E81" s="92"/>
      <c r="F81" s="93"/>
      <c r="G81" s="93"/>
      <c r="H81" s="93"/>
      <c r="I81" s="93"/>
      <c r="J81" s="93"/>
      <c r="L81" s="93"/>
      <c r="M81" s="85"/>
      <c r="N81" s="75"/>
      <c r="O81" s="75"/>
      <c r="P81" s="75"/>
      <c r="Q81" s="75"/>
      <c r="R81" s="75"/>
      <c r="S81" s="75"/>
      <c r="T81" s="75"/>
      <c r="U81" s="75"/>
      <c r="V81" s="75"/>
      <c r="W81" s="75"/>
    </row>
    <row r="82" spans="1:23" x14ac:dyDescent="0.35">
      <c r="A82">
        <v>79</v>
      </c>
      <c r="B82" s="13">
        <v>43677</v>
      </c>
      <c r="C82" s="7">
        <v>158.72999999999999</v>
      </c>
      <c r="F82" s="84"/>
      <c r="G82" s="84"/>
      <c r="H82" s="84"/>
      <c r="I82" s="84"/>
      <c r="J82" s="84"/>
      <c r="L82" s="84"/>
      <c r="M82" s="85"/>
      <c r="N82" s="75"/>
      <c r="O82" s="75"/>
      <c r="P82" s="75"/>
      <c r="Q82" s="75"/>
      <c r="R82" s="75"/>
      <c r="S82" s="75"/>
      <c r="T82" s="75"/>
      <c r="U82" s="75"/>
      <c r="V82" s="75"/>
      <c r="W82" s="75"/>
    </row>
    <row r="83" spans="1:23" x14ac:dyDescent="0.35">
      <c r="A83">
        <v>80</v>
      </c>
      <c r="B83" s="13">
        <v>43708</v>
      </c>
      <c r="C83" s="7">
        <v>149.9</v>
      </c>
      <c r="F83" s="84"/>
      <c r="G83" s="84"/>
      <c r="H83" s="84"/>
      <c r="I83" s="84"/>
      <c r="J83" s="84"/>
      <c r="L83" s="84"/>
      <c r="M83" s="85"/>
      <c r="N83" s="75"/>
      <c r="O83" s="75"/>
      <c r="P83" s="75"/>
      <c r="Q83" s="75"/>
      <c r="R83" s="75"/>
      <c r="S83" s="75"/>
      <c r="T83" s="75"/>
      <c r="U83" s="75"/>
      <c r="V83" s="75"/>
      <c r="W83" s="75"/>
    </row>
    <row r="84" spans="1:23" x14ac:dyDescent="0.35">
      <c r="A84">
        <v>81</v>
      </c>
      <c r="B84" s="13">
        <v>43738</v>
      </c>
      <c r="C84" s="7">
        <v>150.57</v>
      </c>
      <c r="F84" s="84"/>
      <c r="G84" s="84"/>
      <c r="H84" s="84"/>
      <c r="I84" s="84"/>
      <c r="J84" s="84"/>
      <c r="L84" s="84"/>
      <c r="M84" s="85"/>
      <c r="N84" s="75"/>
      <c r="O84" s="75"/>
      <c r="P84" s="75"/>
      <c r="Q84" s="75"/>
      <c r="R84" s="75"/>
      <c r="S84" s="75"/>
      <c r="T84" s="75"/>
      <c r="U84" s="75"/>
      <c r="V84" s="75"/>
      <c r="W84" s="75"/>
    </row>
    <row r="85" spans="1:23" x14ac:dyDescent="0.35">
      <c r="A85">
        <v>82</v>
      </c>
      <c r="B85" s="13">
        <v>43769</v>
      </c>
      <c r="C85" s="7">
        <v>151.02000000000001</v>
      </c>
      <c r="F85" s="84"/>
      <c r="G85" s="84"/>
      <c r="H85" s="84"/>
      <c r="I85" s="84"/>
      <c r="J85" s="84"/>
      <c r="L85" s="84"/>
      <c r="M85" s="85"/>
      <c r="N85" s="75"/>
      <c r="O85" s="75"/>
      <c r="P85" s="75"/>
      <c r="Q85" s="75"/>
      <c r="R85" s="75"/>
      <c r="S85" s="75"/>
      <c r="T85" s="75"/>
      <c r="U85" s="75"/>
      <c r="V85" s="75"/>
      <c r="W85" s="75"/>
    </row>
    <row r="86" spans="1:23" x14ac:dyDescent="0.35">
      <c r="A86">
        <v>83</v>
      </c>
      <c r="B86" s="13">
        <v>43799</v>
      </c>
      <c r="C86" s="7">
        <v>151.54</v>
      </c>
      <c r="F86" s="84"/>
      <c r="G86" s="84"/>
      <c r="H86" s="84"/>
      <c r="I86" s="84"/>
      <c r="J86" s="84"/>
      <c r="L86" s="84"/>
      <c r="M86" s="85"/>
      <c r="N86" s="75"/>
      <c r="O86" s="75"/>
      <c r="P86" s="75"/>
      <c r="Q86" s="75"/>
      <c r="R86" s="75"/>
      <c r="S86" s="75"/>
      <c r="T86" s="75"/>
      <c r="U86" s="75"/>
      <c r="V86" s="75"/>
      <c r="W86" s="75"/>
    </row>
    <row r="87" spans="1:23" x14ac:dyDescent="0.35">
      <c r="A87">
        <v>84</v>
      </c>
      <c r="B87" s="13">
        <v>43830</v>
      </c>
      <c r="C87" s="7">
        <v>155.15</v>
      </c>
      <c r="F87" s="84"/>
      <c r="G87" s="84"/>
      <c r="H87" s="84"/>
      <c r="I87" s="84"/>
      <c r="J87" s="84"/>
      <c r="L87" s="84"/>
      <c r="M87" s="85"/>
      <c r="N87" s="75"/>
      <c r="O87" s="75"/>
      <c r="P87" s="75"/>
      <c r="Q87" s="75"/>
      <c r="R87" s="75"/>
      <c r="S87" s="75"/>
      <c r="T87" s="75"/>
      <c r="U87" s="75"/>
      <c r="V87" s="75"/>
      <c r="W87" s="75"/>
    </row>
    <row r="88" spans="1:23" x14ac:dyDescent="0.35">
      <c r="A88">
        <v>85</v>
      </c>
      <c r="B88" s="13">
        <v>43861</v>
      </c>
      <c r="C88" s="7">
        <v>148.43</v>
      </c>
      <c r="F88" s="84"/>
      <c r="G88" s="84"/>
      <c r="H88" s="84"/>
      <c r="I88" s="84"/>
      <c r="J88" s="84"/>
      <c r="L88" s="84"/>
      <c r="M88" s="85"/>
      <c r="N88" s="75"/>
      <c r="O88" s="75"/>
      <c r="P88" s="75"/>
      <c r="Q88" s="75"/>
      <c r="R88" s="75"/>
      <c r="S88" s="75"/>
      <c r="T88" s="75"/>
      <c r="U88" s="75"/>
      <c r="V88" s="75"/>
      <c r="W88" s="75"/>
    </row>
    <row r="89" spans="1:23" x14ac:dyDescent="0.35">
      <c r="A89">
        <v>86</v>
      </c>
      <c r="B89" s="13">
        <v>43890</v>
      </c>
      <c r="C89" s="7">
        <v>144.31</v>
      </c>
      <c r="F89" s="84"/>
      <c r="G89" s="84"/>
      <c r="H89" s="84"/>
      <c r="I89" s="84"/>
      <c r="J89" s="84"/>
      <c r="L89" s="84"/>
      <c r="M89" s="85"/>
      <c r="N89" s="75"/>
      <c r="O89" s="75"/>
      <c r="P89" s="75"/>
      <c r="Q89" s="75"/>
      <c r="R89" s="75"/>
      <c r="S89" s="75"/>
      <c r="T89" s="75"/>
      <c r="U89" s="75"/>
      <c r="V89" s="75"/>
      <c r="W89" s="75"/>
    </row>
    <row r="90" spans="1:23" x14ac:dyDescent="0.35">
      <c r="A90">
        <v>87</v>
      </c>
      <c r="B90" s="13">
        <v>43921</v>
      </c>
      <c r="C90" s="7">
        <v>123.98</v>
      </c>
      <c r="F90" s="84"/>
      <c r="G90" s="84"/>
      <c r="H90" s="84"/>
      <c r="I90" s="84"/>
      <c r="J90" s="84"/>
      <c r="L90" s="84"/>
      <c r="M90" s="85"/>
      <c r="N90" s="75"/>
      <c r="O90" s="75"/>
      <c r="P90" s="75"/>
      <c r="Q90" s="75"/>
      <c r="R90" s="75"/>
      <c r="S90" s="75"/>
      <c r="T90" s="75"/>
      <c r="U90" s="75"/>
      <c r="V90" s="75"/>
      <c r="W90" s="75"/>
    </row>
    <row r="91" spans="1:23" x14ac:dyDescent="0.35">
      <c r="A91">
        <v>88</v>
      </c>
      <c r="B91" s="13">
        <v>43951</v>
      </c>
      <c r="C91" s="7">
        <v>133.88</v>
      </c>
      <c r="F91" s="84"/>
      <c r="G91" s="84"/>
      <c r="H91" s="84"/>
      <c r="I91" s="84"/>
      <c r="J91" s="84"/>
      <c r="L91" s="84"/>
      <c r="M91" s="85"/>
      <c r="N91" s="75"/>
      <c r="O91" s="75"/>
      <c r="P91" s="75"/>
      <c r="Q91" s="75"/>
      <c r="R91" s="75"/>
      <c r="S91" s="75"/>
      <c r="T91" s="75"/>
      <c r="U91" s="75"/>
      <c r="V91" s="75"/>
      <c r="W91" s="75"/>
    </row>
    <row r="92" spans="1:23" x14ac:dyDescent="0.35">
      <c r="A92">
        <v>89</v>
      </c>
      <c r="B92" s="13">
        <v>43982</v>
      </c>
      <c r="C92" s="7">
        <v>133.63999999999999</v>
      </c>
      <c r="F92" s="84"/>
      <c r="G92" s="84"/>
      <c r="H92" s="84"/>
      <c r="I92" s="84"/>
      <c r="J92" s="84"/>
      <c r="L92" s="84"/>
      <c r="M92" s="85"/>
      <c r="N92" s="75"/>
      <c r="O92" s="75"/>
      <c r="P92" s="75"/>
      <c r="Q92" s="75"/>
      <c r="R92" s="75"/>
      <c r="S92" s="75"/>
      <c r="T92" s="75"/>
      <c r="U92" s="75"/>
      <c r="V92" s="75"/>
      <c r="W92" s="75"/>
    </row>
    <row r="93" spans="1:23" x14ac:dyDescent="0.35">
      <c r="A93">
        <v>90</v>
      </c>
      <c r="B93" s="13">
        <v>44012</v>
      </c>
      <c r="C93" s="7">
        <v>135.63999999999999</v>
      </c>
      <c r="F93" s="84"/>
      <c r="G93" s="84"/>
      <c r="H93" s="84"/>
      <c r="I93" s="84"/>
      <c r="J93" s="84"/>
      <c r="L93" s="84"/>
      <c r="M93" s="85"/>
      <c r="N93" s="75"/>
      <c r="O93" s="75"/>
      <c r="P93" s="75"/>
      <c r="Q93" s="75"/>
      <c r="R93" s="75"/>
      <c r="S93" s="75"/>
      <c r="T93" s="75"/>
      <c r="U93" s="75"/>
      <c r="V93" s="75"/>
      <c r="W93" s="75"/>
    </row>
    <row r="94" spans="1:23" x14ac:dyDescent="0.35">
      <c r="A94">
        <v>91</v>
      </c>
      <c r="B94" s="13">
        <v>44043</v>
      </c>
      <c r="C94" s="7">
        <v>137.66999999999999</v>
      </c>
      <c r="F94" s="84"/>
      <c r="G94" s="84"/>
      <c r="H94" s="84"/>
      <c r="I94" s="84"/>
      <c r="J94" s="84"/>
      <c r="L94" s="84"/>
      <c r="M94" s="85"/>
      <c r="N94" s="75"/>
      <c r="O94" s="75"/>
      <c r="P94" s="75"/>
      <c r="Q94" s="75"/>
      <c r="R94" s="75"/>
      <c r="S94" s="75"/>
      <c r="T94" s="75"/>
      <c r="U94" s="75"/>
      <c r="V94" s="75"/>
      <c r="W94" s="75"/>
    </row>
    <row r="95" spans="1:23" x14ac:dyDescent="0.35">
      <c r="A95">
        <v>92</v>
      </c>
      <c r="B95" s="13">
        <v>44074</v>
      </c>
      <c r="C95" s="7">
        <v>141.22999999999999</v>
      </c>
      <c r="F95" s="84"/>
      <c r="G95" s="84"/>
      <c r="H95" s="84"/>
      <c r="I95" s="84"/>
      <c r="J95" s="84"/>
      <c r="L95" s="84"/>
      <c r="M95" s="85"/>
      <c r="N95" s="75"/>
      <c r="O95" s="75"/>
      <c r="P95" s="75"/>
      <c r="Q95" s="75"/>
      <c r="R95" s="75"/>
      <c r="S95" s="75"/>
      <c r="T95" s="75"/>
      <c r="U95" s="75"/>
      <c r="V95" s="75"/>
      <c r="W95" s="75"/>
    </row>
    <row r="96" spans="1:23" x14ac:dyDescent="0.35">
      <c r="A96">
        <v>93</v>
      </c>
      <c r="B96" s="13">
        <v>44104</v>
      </c>
      <c r="C96" s="7">
        <v>140.93</v>
      </c>
      <c r="F96" s="84"/>
      <c r="G96" s="84"/>
      <c r="H96" s="84"/>
      <c r="I96" s="84"/>
      <c r="J96" s="84"/>
      <c r="L96" s="84"/>
      <c r="M96" s="85"/>
      <c r="N96" s="75"/>
      <c r="O96" s="75"/>
      <c r="P96" s="75"/>
      <c r="Q96" s="75"/>
      <c r="R96" s="75"/>
      <c r="S96" s="75"/>
      <c r="T96" s="75"/>
      <c r="U96" s="75"/>
      <c r="V96" s="75"/>
      <c r="W96" s="75"/>
    </row>
    <row r="97" spans="1:23" x14ac:dyDescent="0.35">
      <c r="A97">
        <v>94</v>
      </c>
      <c r="B97" s="13">
        <v>44135</v>
      </c>
      <c r="C97" s="7">
        <v>142.94</v>
      </c>
      <c r="F97" s="84"/>
      <c r="G97" s="84"/>
      <c r="H97" s="84"/>
      <c r="I97" s="84"/>
      <c r="J97" s="84"/>
      <c r="L97" s="84"/>
      <c r="M97" s="85"/>
      <c r="N97" s="75"/>
      <c r="O97" s="75"/>
      <c r="P97" s="75"/>
      <c r="Q97" s="75"/>
      <c r="R97" s="75"/>
      <c r="S97" s="75"/>
      <c r="T97" s="75"/>
      <c r="U97" s="75"/>
      <c r="V97" s="75"/>
      <c r="W97" s="75"/>
    </row>
    <row r="98" spans="1:23" x14ac:dyDescent="0.35">
      <c r="A98">
        <v>95</v>
      </c>
      <c r="B98" s="13">
        <v>44165</v>
      </c>
      <c r="C98" s="7">
        <v>155.51</v>
      </c>
      <c r="F98" s="84"/>
      <c r="G98" s="84"/>
      <c r="H98" s="84"/>
      <c r="I98" s="84"/>
      <c r="J98" s="84"/>
      <c r="L98" s="84"/>
      <c r="M98" s="85"/>
      <c r="N98" s="75"/>
      <c r="O98" s="75"/>
      <c r="P98" s="75"/>
      <c r="Q98" s="75"/>
      <c r="R98" s="75"/>
      <c r="S98" s="75"/>
      <c r="T98" s="75"/>
      <c r="U98" s="75"/>
      <c r="V98" s="75"/>
      <c r="W98" s="75"/>
    </row>
    <row r="99" spans="1:23" x14ac:dyDescent="0.35">
      <c r="A99">
        <v>96</v>
      </c>
      <c r="B99" s="13">
        <v>44196</v>
      </c>
      <c r="C99" s="7">
        <v>161.57</v>
      </c>
      <c r="F99" s="84"/>
      <c r="G99" s="84"/>
      <c r="H99" s="84"/>
      <c r="I99" s="84"/>
      <c r="J99" s="84"/>
      <c r="L99" s="84"/>
      <c r="M99" s="85"/>
      <c r="N99" s="75"/>
      <c r="O99" s="75"/>
      <c r="P99" s="75"/>
      <c r="Q99" s="75"/>
      <c r="R99" s="75"/>
      <c r="S99" s="75"/>
      <c r="T99" s="75"/>
      <c r="U99" s="75"/>
      <c r="V99" s="75"/>
      <c r="W99" s="75"/>
    </row>
    <row r="100" spans="1:23" x14ac:dyDescent="0.35">
      <c r="A100">
        <v>97</v>
      </c>
      <c r="B100" s="13">
        <v>44227</v>
      </c>
      <c r="C100" s="7">
        <v>163.78</v>
      </c>
      <c r="F100" s="84"/>
      <c r="G100" s="84"/>
      <c r="H100" s="84"/>
      <c r="I100" s="84"/>
      <c r="J100" s="84"/>
      <c r="L100" s="84"/>
      <c r="M100" s="85"/>
      <c r="N100" s="75"/>
      <c r="O100" s="75"/>
      <c r="P100" s="75"/>
      <c r="Q100" s="75"/>
      <c r="R100" s="75"/>
      <c r="S100" s="75"/>
      <c r="T100" s="75"/>
      <c r="U100" s="75"/>
      <c r="V100" s="75"/>
      <c r="W100" s="75"/>
    </row>
    <row r="101" spans="1:23" x14ac:dyDescent="0.35">
      <c r="A101">
        <v>98</v>
      </c>
      <c r="B101" s="13">
        <v>44255</v>
      </c>
      <c r="C101" s="7">
        <v>172.75</v>
      </c>
      <c r="F101" s="84"/>
      <c r="G101" s="84"/>
      <c r="H101" s="84"/>
      <c r="I101" s="84"/>
      <c r="J101" s="84"/>
      <c r="L101" s="84"/>
      <c r="M101" s="85"/>
      <c r="N101" s="75"/>
      <c r="O101" s="75"/>
      <c r="P101" s="75"/>
      <c r="Q101" s="75"/>
      <c r="R101" s="75"/>
      <c r="S101" s="75"/>
      <c r="T101" s="75"/>
      <c r="U101" s="75"/>
      <c r="V101" s="75"/>
      <c r="W101" s="75"/>
    </row>
    <row r="102" spans="1:23" x14ac:dyDescent="0.35">
      <c r="A102">
        <v>99</v>
      </c>
      <c r="B102" s="13">
        <v>44286</v>
      </c>
      <c r="C102" s="7">
        <v>178.35</v>
      </c>
      <c r="F102" s="84"/>
      <c r="G102" s="84"/>
      <c r="H102" s="84"/>
      <c r="I102" s="84"/>
      <c r="J102" s="84"/>
      <c r="L102" s="84"/>
      <c r="M102" s="85"/>
      <c r="N102" s="75"/>
      <c r="O102" s="75"/>
      <c r="P102" s="75"/>
      <c r="Q102" s="75"/>
      <c r="R102" s="75"/>
      <c r="S102" s="75"/>
      <c r="T102" s="75"/>
      <c r="U102" s="75"/>
      <c r="V102" s="75"/>
      <c r="W102" s="75"/>
    </row>
    <row r="103" spans="1:23" x14ac:dyDescent="0.35">
      <c r="A103">
        <v>100</v>
      </c>
      <c r="B103" s="13">
        <v>44316</v>
      </c>
      <c r="C103" s="7">
        <v>186.47</v>
      </c>
      <c r="F103" s="84"/>
      <c r="G103" s="84"/>
      <c r="H103" s="84"/>
      <c r="I103" s="84"/>
      <c r="J103" s="84"/>
      <c r="L103" s="84"/>
      <c r="M103" s="85"/>
      <c r="N103" s="75"/>
      <c r="O103" s="75"/>
      <c r="P103" s="75"/>
      <c r="Q103" s="75"/>
      <c r="R103" s="75"/>
      <c r="S103" s="75"/>
      <c r="T103" s="75"/>
      <c r="U103" s="75"/>
      <c r="V103" s="75"/>
      <c r="W103" s="75"/>
    </row>
    <row r="104" spans="1:23" x14ac:dyDescent="0.35">
      <c r="A104">
        <v>101</v>
      </c>
      <c r="B104" s="13">
        <v>44347</v>
      </c>
      <c r="C104" s="7">
        <v>187.15</v>
      </c>
      <c r="F104" s="84"/>
      <c r="G104" s="84"/>
      <c r="H104" s="84"/>
      <c r="I104" s="84"/>
      <c r="J104" s="84"/>
      <c r="L104" s="84"/>
      <c r="M104" s="85"/>
      <c r="N104" s="75"/>
      <c r="O104" s="75"/>
      <c r="P104" s="75"/>
      <c r="Q104" s="75"/>
      <c r="R104" s="75"/>
      <c r="S104" s="75"/>
      <c r="T104" s="75"/>
      <c r="U104" s="75"/>
      <c r="V104" s="75"/>
      <c r="W104" s="75"/>
    </row>
    <row r="105" spans="1:23" x14ac:dyDescent="0.35">
      <c r="A105">
        <v>102</v>
      </c>
      <c r="B105" s="13">
        <v>44377</v>
      </c>
      <c r="C105" s="7">
        <v>191.5</v>
      </c>
      <c r="F105" s="84"/>
      <c r="G105" s="84"/>
      <c r="H105" s="84"/>
      <c r="I105" s="84"/>
      <c r="J105" s="84"/>
      <c r="L105" s="84"/>
      <c r="M105" s="85"/>
      <c r="N105" s="75"/>
      <c r="O105" s="75"/>
      <c r="P105" s="75"/>
      <c r="Q105" s="75"/>
      <c r="R105" s="75"/>
      <c r="S105" s="75"/>
      <c r="T105" s="75"/>
      <c r="U105" s="75"/>
      <c r="V105" s="75"/>
      <c r="W105" s="75"/>
    </row>
    <row r="106" spans="1:23" x14ac:dyDescent="0.35">
      <c r="A106">
        <v>103</v>
      </c>
      <c r="B106" s="13">
        <v>44408</v>
      </c>
      <c r="C106" s="7">
        <v>186.95</v>
      </c>
      <c r="F106" s="84"/>
      <c r="G106" s="84"/>
      <c r="H106" s="84"/>
      <c r="I106" s="84"/>
      <c r="J106" s="84"/>
      <c r="L106" s="84"/>
      <c r="M106" s="85"/>
      <c r="N106" s="75"/>
      <c r="O106" s="75"/>
      <c r="P106" s="75"/>
      <c r="Q106" s="75"/>
      <c r="R106" s="75"/>
      <c r="S106" s="75"/>
      <c r="T106" s="75"/>
      <c r="U106" s="75"/>
      <c r="V106" s="75"/>
      <c r="W106" s="75"/>
    </row>
    <row r="107" spans="1:23" x14ac:dyDescent="0.35">
      <c r="A107">
        <v>104</v>
      </c>
      <c r="B107" s="13">
        <v>44439</v>
      </c>
      <c r="C107" s="7">
        <v>189.25</v>
      </c>
      <c r="F107" s="84"/>
      <c r="G107" s="84"/>
      <c r="H107" s="84"/>
      <c r="I107" s="84"/>
      <c r="J107" s="84"/>
      <c r="L107" s="84"/>
      <c r="M107" s="85"/>
      <c r="N107" s="75"/>
      <c r="O107" s="75"/>
      <c r="P107" s="75"/>
      <c r="Q107" s="75"/>
      <c r="R107" s="75"/>
      <c r="S107" s="75"/>
      <c r="T107" s="75"/>
      <c r="U107" s="75"/>
      <c r="V107" s="75"/>
      <c r="W107" s="75"/>
    </row>
    <row r="108" spans="1:23" x14ac:dyDescent="0.35">
      <c r="A108">
        <v>105</v>
      </c>
      <c r="B108" s="13">
        <v>44469</v>
      </c>
      <c r="C108" s="7">
        <v>190.99</v>
      </c>
      <c r="F108" s="84"/>
      <c r="G108" s="84"/>
      <c r="H108" s="84"/>
      <c r="I108" s="84"/>
      <c r="J108" s="84"/>
      <c r="L108" s="84"/>
      <c r="M108" s="85"/>
      <c r="N108" s="75"/>
      <c r="O108" s="75"/>
      <c r="P108" s="75"/>
      <c r="Q108" s="75"/>
      <c r="R108" s="75"/>
      <c r="S108" s="75"/>
      <c r="T108" s="75"/>
      <c r="U108" s="75"/>
      <c r="V108" s="75"/>
      <c r="W108" s="75"/>
    </row>
    <row r="109" spans="1:23" x14ac:dyDescent="0.35">
      <c r="A109">
        <v>106</v>
      </c>
      <c r="B109" s="13">
        <v>44500</v>
      </c>
      <c r="C109" s="7">
        <v>190.37</v>
      </c>
      <c r="F109" s="84"/>
      <c r="G109" s="84"/>
      <c r="H109" s="84"/>
      <c r="I109" s="84"/>
      <c r="J109" s="84"/>
      <c r="L109" s="84"/>
      <c r="M109" s="85"/>
      <c r="N109" s="75"/>
      <c r="O109" s="75"/>
      <c r="P109" s="75"/>
      <c r="Q109" s="75"/>
      <c r="R109" s="75"/>
      <c r="S109" s="75"/>
      <c r="T109" s="75"/>
      <c r="U109" s="75"/>
      <c r="V109" s="75"/>
      <c r="W109" s="75"/>
    </row>
    <row r="110" spans="1:23" x14ac:dyDescent="0.35">
      <c r="A110">
        <v>107</v>
      </c>
      <c r="B110" s="13">
        <v>44530</v>
      </c>
      <c r="C110" s="7">
        <v>186.23</v>
      </c>
      <c r="F110" s="84"/>
      <c r="G110" s="84"/>
      <c r="H110" s="84"/>
      <c r="I110" s="84"/>
      <c r="J110" s="84"/>
      <c r="L110" s="84"/>
      <c r="M110" s="85"/>
      <c r="N110" s="75"/>
      <c r="O110" s="75"/>
      <c r="P110" s="75"/>
      <c r="Q110" s="75"/>
      <c r="R110" s="75"/>
      <c r="S110" s="75"/>
      <c r="T110" s="75"/>
      <c r="U110" s="75"/>
      <c r="V110" s="75"/>
      <c r="W110" s="75"/>
    </row>
    <row r="111" spans="1:23" x14ac:dyDescent="0.35">
      <c r="A111">
        <v>108</v>
      </c>
      <c r="B111" s="13">
        <v>44561</v>
      </c>
      <c r="C111" s="7">
        <v>191.07</v>
      </c>
      <c r="F111" s="84"/>
      <c r="G111" s="84"/>
      <c r="H111" s="84"/>
      <c r="I111" s="84"/>
      <c r="J111" s="84"/>
      <c r="L111" s="84"/>
      <c r="M111" s="85"/>
      <c r="N111" s="75"/>
      <c r="O111" s="75"/>
      <c r="P111" s="75"/>
      <c r="Q111" s="75"/>
      <c r="R111" s="75"/>
      <c r="S111" s="75"/>
      <c r="T111" s="75"/>
      <c r="U111" s="75"/>
      <c r="V111" s="75"/>
      <c r="W111" s="75"/>
    </row>
    <row r="112" spans="1:23" x14ac:dyDescent="0.35">
      <c r="A112">
        <v>109</v>
      </c>
      <c r="B112" s="13">
        <v>44592</v>
      </c>
      <c r="C112" s="7">
        <v>188.1</v>
      </c>
      <c r="F112" s="84"/>
      <c r="G112" s="84"/>
      <c r="H112" s="84"/>
      <c r="I112" s="84"/>
      <c r="J112" s="84"/>
      <c r="L112" s="84"/>
      <c r="M112" s="85"/>
      <c r="N112" s="75"/>
      <c r="O112" s="75"/>
      <c r="P112" s="75"/>
      <c r="Q112" s="75"/>
      <c r="R112" s="75"/>
      <c r="S112" s="75"/>
      <c r="T112" s="75"/>
      <c r="U112" s="75"/>
      <c r="V112" s="75"/>
      <c r="W112" s="75"/>
    </row>
    <row r="113" spans="1:23" x14ac:dyDescent="0.35">
      <c r="A113">
        <v>110</v>
      </c>
      <c r="B113" s="13">
        <v>44620</v>
      </c>
      <c r="C113" s="7">
        <v>191.93</v>
      </c>
      <c r="F113" s="84"/>
      <c r="G113" s="84"/>
      <c r="H113" s="84"/>
      <c r="I113" s="84"/>
      <c r="J113" s="84"/>
      <c r="L113" s="84"/>
      <c r="M113" s="85"/>
      <c r="N113" s="75"/>
      <c r="O113" s="75"/>
      <c r="P113" s="75"/>
      <c r="Q113" s="75"/>
      <c r="R113" s="75"/>
      <c r="S113" s="75"/>
      <c r="T113" s="75"/>
      <c r="U113" s="75"/>
      <c r="V113" s="75"/>
      <c r="W113" s="75"/>
    </row>
    <row r="114" spans="1:23" x14ac:dyDescent="0.35">
      <c r="A114">
        <v>111</v>
      </c>
      <c r="B114" s="13">
        <v>44651</v>
      </c>
      <c r="C114" s="7">
        <v>192.32</v>
      </c>
      <c r="F114" s="84"/>
      <c r="G114" s="84"/>
      <c r="H114" s="84"/>
      <c r="I114" s="84"/>
      <c r="J114" s="84"/>
      <c r="L114" s="84"/>
      <c r="M114" s="85"/>
      <c r="N114" s="75"/>
      <c r="O114" s="75"/>
      <c r="P114" s="75"/>
      <c r="Q114" s="75"/>
      <c r="R114" s="75"/>
      <c r="S114" s="75"/>
      <c r="T114" s="75"/>
      <c r="U114" s="75"/>
      <c r="V114" s="75"/>
      <c r="W114" s="75"/>
    </row>
    <row r="115" spans="1:23" x14ac:dyDescent="0.35">
      <c r="A115">
        <v>112</v>
      </c>
      <c r="B115" s="13">
        <v>44681</v>
      </c>
      <c r="C115" s="7">
        <v>190.79</v>
      </c>
      <c r="F115" s="84"/>
      <c r="G115" s="84"/>
      <c r="H115" s="84"/>
      <c r="I115" s="84"/>
      <c r="J115" s="84"/>
      <c r="L115" s="84"/>
      <c r="M115" s="85"/>
      <c r="N115" s="75"/>
      <c r="O115" s="75"/>
      <c r="P115" s="75"/>
      <c r="Q115" s="75"/>
      <c r="R115" s="75"/>
      <c r="S115" s="75"/>
      <c r="T115" s="75"/>
      <c r="U115" s="75"/>
      <c r="V115" s="75"/>
      <c r="W115" s="75"/>
    </row>
    <row r="116" spans="1:23" x14ac:dyDescent="0.35">
      <c r="A116">
        <v>113</v>
      </c>
      <c r="B116" s="13">
        <v>44712</v>
      </c>
      <c r="C116" s="7">
        <v>190.65</v>
      </c>
      <c r="F116" s="84"/>
      <c r="G116" s="84"/>
      <c r="H116" s="84"/>
      <c r="I116" s="84"/>
      <c r="J116" s="84"/>
      <c r="L116" s="84"/>
      <c r="M116" s="85"/>
      <c r="N116" s="75"/>
      <c r="O116" s="75"/>
      <c r="P116" s="75"/>
      <c r="Q116" s="75"/>
      <c r="R116" s="75"/>
      <c r="S116" s="75"/>
      <c r="T116" s="75"/>
      <c r="U116" s="75"/>
      <c r="V116" s="75"/>
      <c r="W116" s="75"/>
    </row>
    <row r="117" spans="1:23" x14ac:dyDescent="0.35">
      <c r="A117">
        <v>114</v>
      </c>
      <c r="B117" s="13">
        <v>44742</v>
      </c>
      <c r="C117" s="7">
        <v>183.32</v>
      </c>
      <c r="F117" s="84"/>
      <c r="G117" s="84"/>
      <c r="H117" s="84"/>
      <c r="I117" s="84"/>
      <c r="J117" s="84"/>
      <c r="L117" s="84"/>
      <c r="M117" s="85"/>
      <c r="N117" s="75"/>
      <c r="O117" s="75"/>
      <c r="P117" s="75"/>
      <c r="Q117" s="75"/>
      <c r="R117" s="75"/>
      <c r="S117" s="75"/>
      <c r="T117" s="75"/>
      <c r="U117" s="75"/>
      <c r="V117" s="75"/>
      <c r="W117" s="75"/>
    </row>
    <row r="118" spans="1:23" x14ac:dyDescent="0.35">
      <c r="A118">
        <v>115</v>
      </c>
      <c r="B118" s="13">
        <v>44773</v>
      </c>
      <c r="C118" s="7">
        <v>182.88</v>
      </c>
      <c r="F118" s="84"/>
      <c r="G118" s="84"/>
      <c r="H118" s="84"/>
      <c r="I118" s="84"/>
      <c r="J118" s="84"/>
      <c r="L118" s="84"/>
      <c r="M118" s="85"/>
      <c r="N118" s="75"/>
      <c r="O118" s="75"/>
      <c r="P118" s="75"/>
      <c r="Q118" s="75"/>
      <c r="R118" s="75"/>
      <c r="S118" s="75"/>
      <c r="T118" s="75"/>
      <c r="U118" s="75"/>
      <c r="V118" s="75"/>
      <c r="W118" s="75"/>
    </row>
    <row r="119" spans="1:23" x14ac:dyDescent="0.35">
      <c r="A119">
        <v>116</v>
      </c>
      <c r="B119" s="13">
        <v>44804</v>
      </c>
      <c r="C119" s="7">
        <v>185.36</v>
      </c>
      <c r="F119" s="84"/>
      <c r="G119" s="84"/>
      <c r="H119" s="84"/>
      <c r="I119" s="84"/>
      <c r="J119" s="84"/>
      <c r="L119" s="84"/>
      <c r="M119" s="85"/>
      <c r="N119" s="75"/>
      <c r="O119" s="75"/>
      <c r="P119" s="75"/>
      <c r="Q119" s="75"/>
      <c r="R119" s="75"/>
      <c r="S119" s="75"/>
      <c r="T119" s="75"/>
      <c r="U119" s="75"/>
      <c r="V119" s="75"/>
      <c r="W119" s="75"/>
    </row>
    <row r="120" spans="1:23" x14ac:dyDescent="0.35">
      <c r="A120">
        <v>117</v>
      </c>
      <c r="B120" s="13">
        <v>44834</v>
      </c>
      <c r="C120" s="7">
        <v>172.87</v>
      </c>
      <c r="F120" s="84"/>
      <c r="G120" s="84"/>
      <c r="H120" s="84"/>
      <c r="I120" s="84"/>
      <c r="J120" s="84"/>
      <c r="L120" s="84"/>
      <c r="M120" s="85"/>
      <c r="N120" s="75"/>
      <c r="O120" s="75"/>
      <c r="P120" s="75"/>
      <c r="Q120" s="75"/>
      <c r="R120" s="75"/>
      <c r="S120" s="75"/>
      <c r="T120" s="75"/>
      <c r="U120" s="75"/>
      <c r="V120" s="75"/>
      <c r="W120" s="75"/>
    </row>
    <row r="121" spans="1:23" x14ac:dyDescent="0.35">
      <c r="A121">
        <v>118</v>
      </c>
      <c r="B121" s="13">
        <v>44865</v>
      </c>
      <c r="C121" s="7">
        <v>168.55</v>
      </c>
      <c r="F121" s="84"/>
      <c r="G121" s="84"/>
      <c r="H121" s="84"/>
      <c r="I121" s="84"/>
      <c r="J121" s="84"/>
      <c r="L121" s="84"/>
      <c r="M121" s="85"/>
      <c r="N121" s="75"/>
      <c r="O121" s="75"/>
      <c r="P121" s="75"/>
      <c r="Q121" s="75"/>
      <c r="R121" s="75"/>
      <c r="S121" s="75"/>
      <c r="T121" s="75"/>
      <c r="U121" s="75"/>
      <c r="V121" s="75"/>
      <c r="W121" s="75"/>
    </row>
    <row r="122" spans="1:23" x14ac:dyDescent="0.35">
      <c r="A122">
        <v>119</v>
      </c>
      <c r="B122" s="13">
        <v>44895</v>
      </c>
      <c r="C122" s="7">
        <v>178.16</v>
      </c>
      <c r="F122" s="84"/>
      <c r="G122" s="84"/>
      <c r="H122" s="84"/>
      <c r="I122" s="84"/>
      <c r="J122" s="84"/>
      <c r="L122" s="84"/>
      <c r="M122" s="85"/>
      <c r="N122" s="75"/>
      <c r="O122" s="75"/>
      <c r="P122" s="75"/>
      <c r="Q122" s="75"/>
      <c r="R122" s="75"/>
      <c r="S122" s="75"/>
      <c r="T122" s="75"/>
      <c r="U122" s="75"/>
      <c r="V122" s="75"/>
      <c r="W122" s="75"/>
    </row>
    <row r="123" spans="1:23" x14ac:dyDescent="0.35">
      <c r="A123">
        <v>120</v>
      </c>
      <c r="B123" s="13">
        <v>44926</v>
      </c>
      <c r="C123" s="7">
        <v>179.01</v>
      </c>
      <c r="F123" s="84"/>
      <c r="G123" s="84"/>
      <c r="H123" s="84"/>
      <c r="I123" s="84"/>
      <c r="J123" s="84"/>
      <c r="L123" s="84"/>
      <c r="M123" s="85"/>
      <c r="N123" s="75"/>
      <c r="O123" s="75"/>
      <c r="P123" s="75"/>
      <c r="Q123" s="75"/>
      <c r="R123" s="75"/>
      <c r="S123" s="75"/>
      <c r="T123" s="75"/>
      <c r="U123" s="75"/>
      <c r="V123" s="75"/>
      <c r="W123" s="75"/>
    </row>
    <row r="124" spans="1:23" x14ac:dyDescent="0.35">
      <c r="A124">
        <v>121</v>
      </c>
      <c r="B124" s="13">
        <v>44957</v>
      </c>
      <c r="C124" s="7">
        <v>185.55</v>
      </c>
      <c r="F124" s="84"/>
      <c r="G124" s="84"/>
      <c r="H124" s="84"/>
      <c r="I124" s="84"/>
      <c r="J124" s="84"/>
      <c r="L124" s="84"/>
      <c r="M124" s="85"/>
      <c r="N124" s="75"/>
      <c r="O124" s="75"/>
      <c r="P124" s="75"/>
      <c r="Q124" s="75"/>
      <c r="R124" s="75"/>
      <c r="S124" s="75"/>
      <c r="T124" s="75"/>
      <c r="U124" s="75"/>
      <c r="V124" s="75"/>
      <c r="W124" s="75"/>
    </row>
    <row r="125" spans="1:23" x14ac:dyDescent="0.35">
      <c r="A125">
        <v>122</v>
      </c>
      <c r="B125" s="13">
        <v>44985</v>
      </c>
      <c r="C125" s="7">
        <v>185.19</v>
      </c>
      <c r="F125" s="84"/>
      <c r="G125" s="84"/>
      <c r="H125" s="84"/>
      <c r="I125" s="84"/>
      <c r="J125" s="84"/>
      <c r="L125" s="84"/>
      <c r="M125" s="85"/>
      <c r="N125" s="75"/>
      <c r="O125" s="75"/>
      <c r="P125" s="75"/>
      <c r="Q125" s="75"/>
      <c r="R125" s="75"/>
      <c r="S125" s="75"/>
      <c r="T125" s="75"/>
      <c r="U125" s="75"/>
      <c r="V125" s="75"/>
      <c r="W125" s="75"/>
    </row>
    <row r="126" spans="1:23" x14ac:dyDescent="0.35">
      <c r="A126">
        <v>123</v>
      </c>
      <c r="B126" s="13">
        <v>45016</v>
      </c>
      <c r="C126" s="7">
        <v>184.85</v>
      </c>
      <c r="D126" s="94"/>
      <c r="E126" s="94"/>
      <c r="F126" s="84"/>
      <c r="G126" s="84"/>
      <c r="H126" s="84"/>
      <c r="I126" s="84"/>
      <c r="J126" s="84"/>
      <c r="K126" s="94"/>
      <c r="L126" s="84"/>
      <c r="M126" s="85"/>
      <c r="N126" s="75"/>
      <c r="O126" s="75"/>
      <c r="P126" s="75"/>
      <c r="Q126" s="75"/>
      <c r="R126" s="75"/>
      <c r="S126" s="75"/>
      <c r="T126" s="75"/>
      <c r="U126" s="75"/>
      <c r="V126" s="75"/>
      <c r="W126" s="75"/>
    </row>
    <row r="127" spans="1:23" x14ac:dyDescent="0.35">
      <c r="A127">
        <v>124</v>
      </c>
      <c r="B127" s="13">
        <v>45046</v>
      </c>
      <c r="C127" s="7">
        <v>188.56</v>
      </c>
      <c r="D127" s="94"/>
      <c r="E127" s="94"/>
      <c r="F127" s="84"/>
      <c r="G127" s="84"/>
      <c r="H127" s="84"/>
      <c r="I127" s="84"/>
      <c r="J127" s="84"/>
      <c r="K127" s="94"/>
      <c r="L127" s="84"/>
      <c r="M127" s="85"/>
      <c r="N127" s="75"/>
      <c r="O127" s="75"/>
      <c r="P127" s="75"/>
      <c r="Q127" s="75"/>
      <c r="R127" s="75"/>
      <c r="S127" s="75"/>
      <c r="T127" s="75"/>
      <c r="U127" s="75"/>
      <c r="V127" s="75"/>
      <c r="W127" s="75"/>
    </row>
    <row r="128" spans="1:23" x14ac:dyDescent="0.35">
      <c r="A128">
        <v>125</v>
      </c>
      <c r="B128" s="13">
        <v>45077</v>
      </c>
      <c r="C128" s="7">
        <v>185.62</v>
      </c>
      <c r="M128" s="85"/>
      <c r="N128" s="75"/>
      <c r="O128" s="75"/>
      <c r="P128" s="75"/>
      <c r="Q128" s="75"/>
      <c r="R128" s="75"/>
      <c r="S128" s="75"/>
      <c r="T128" s="75"/>
      <c r="U128" s="75"/>
      <c r="V128" s="75"/>
      <c r="W128" s="75"/>
    </row>
    <row r="129" spans="1:23" x14ac:dyDescent="0.35">
      <c r="A129">
        <v>126</v>
      </c>
      <c r="B129" s="13">
        <v>45107</v>
      </c>
      <c r="C129">
        <v>189.97</v>
      </c>
      <c r="M129" s="85"/>
      <c r="N129" s="75"/>
      <c r="O129" s="75"/>
      <c r="P129" s="75"/>
      <c r="Q129" s="75"/>
      <c r="R129" s="75"/>
      <c r="S129" s="75"/>
      <c r="T129" s="75"/>
      <c r="U129" s="75"/>
      <c r="V129" s="75"/>
      <c r="W129" s="75"/>
    </row>
    <row r="130" spans="1:23" x14ac:dyDescent="0.35">
      <c r="A130">
        <v>127</v>
      </c>
      <c r="B130" s="13">
        <v>45138</v>
      </c>
      <c r="C130" s="7">
        <v>193.16</v>
      </c>
      <c r="F130" s="84"/>
      <c r="G130" s="84"/>
      <c r="H130" s="84"/>
      <c r="I130" s="84"/>
      <c r="J130" s="84"/>
      <c r="L130" s="84"/>
      <c r="M130" s="85"/>
      <c r="N130" s="75"/>
      <c r="O130" s="75"/>
      <c r="P130" s="75"/>
      <c r="Q130" s="75"/>
      <c r="R130" s="75"/>
      <c r="S130" s="75"/>
      <c r="T130" s="75"/>
      <c r="U130" s="75"/>
      <c r="V130" s="75"/>
      <c r="W130" s="75"/>
    </row>
    <row r="131" spans="1:23" x14ac:dyDescent="0.35">
      <c r="A131">
        <v>128</v>
      </c>
      <c r="B131" s="13">
        <v>45169</v>
      </c>
      <c r="C131" s="7">
        <v>189.32</v>
      </c>
      <c r="F131" s="84"/>
      <c r="G131" s="84"/>
      <c r="H131" s="84"/>
      <c r="I131" s="84"/>
      <c r="J131" s="84"/>
      <c r="L131" s="84"/>
      <c r="M131" s="85"/>
      <c r="N131" s="75"/>
      <c r="O131" s="75"/>
      <c r="P131" s="75"/>
      <c r="Q131" s="75"/>
      <c r="R131" s="75"/>
      <c r="S131" s="75"/>
      <c r="T131" s="75"/>
      <c r="U131" s="75"/>
      <c r="V131" s="75"/>
      <c r="W131" s="75"/>
    </row>
    <row r="132" spans="1:23" x14ac:dyDescent="0.35">
      <c r="A132">
        <v>129</v>
      </c>
      <c r="B132" s="13">
        <v>45198</v>
      </c>
      <c r="C132" s="7">
        <v>189.63</v>
      </c>
      <c r="F132" s="84"/>
      <c r="G132" s="84"/>
      <c r="H132" s="84"/>
      <c r="I132" s="84"/>
      <c r="J132" s="84"/>
      <c r="L132" s="84"/>
      <c r="M132" s="85"/>
      <c r="N132" s="75"/>
      <c r="O132" s="75"/>
      <c r="P132" s="75"/>
      <c r="Q132" s="75"/>
      <c r="R132" s="75"/>
      <c r="S132" s="75"/>
      <c r="T132" s="75"/>
      <c r="U132" s="75"/>
      <c r="V132" s="75"/>
      <c r="W132" s="75"/>
    </row>
    <row r="133" spans="1:23" x14ac:dyDescent="0.35">
      <c r="A133">
        <v>130</v>
      </c>
      <c r="B133" s="13">
        <v>45230</v>
      </c>
      <c r="C133" s="7">
        <v>184.04</v>
      </c>
      <c r="F133" s="84"/>
      <c r="G133" s="84"/>
      <c r="H133" s="84"/>
      <c r="I133" s="84"/>
      <c r="J133" s="84"/>
      <c r="L133" s="84"/>
      <c r="M133" s="85"/>
      <c r="N133" s="75"/>
      <c r="O133" s="75"/>
      <c r="P133" s="75"/>
      <c r="Q133" s="75"/>
      <c r="R133" s="75"/>
      <c r="S133" s="75"/>
      <c r="T133" s="75"/>
      <c r="U133" s="75"/>
      <c r="V133" s="75"/>
      <c r="W133" s="75"/>
    </row>
    <row r="134" spans="1:23" x14ac:dyDescent="0.35">
      <c r="A134">
        <v>131</v>
      </c>
      <c r="B134" s="13">
        <v>45260</v>
      </c>
      <c r="C134" s="7">
        <v>188.94</v>
      </c>
      <c r="F134" s="84"/>
      <c r="G134" s="84"/>
      <c r="H134" s="84"/>
      <c r="I134" s="84"/>
      <c r="J134" s="84"/>
      <c r="L134" s="84"/>
      <c r="M134" s="85"/>
      <c r="N134" s="75"/>
      <c r="O134" s="75"/>
      <c r="P134" s="75"/>
      <c r="Q134" s="75"/>
      <c r="R134" s="75"/>
      <c r="S134" s="75"/>
      <c r="T134" s="75"/>
      <c r="U134" s="75"/>
      <c r="V134" s="75"/>
      <c r="W134" s="75"/>
    </row>
    <row r="135" spans="1:23" x14ac:dyDescent="0.35">
      <c r="A135">
        <v>132</v>
      </c>
      <c r="B135" s="13">
        <v>45289</v>
      </c>
      <c r="C135" s="7">
        <v>192.85</v>
      </c>
      <c r="F135" s="84"/>
      <c r="G135" s="84"/>
      <c r="H135" s="84"/>
      <c r="I135" s="84"/>
      <c r="J135" s="84"/>
      <c r="L135" s="84"/>
      <c r="M135" s="85"/>
      <c r="N135" s="75"/>
      <c r="O135" s="75"/>
      <c r="P135" s="75"/>
      <c r="Q135" s="75"/>
      <c r="R135" s="75"/>
      <c r="S135" s="75"/>
      <c r="T135" s="75"/>
      <c r="U135" s="75"/>
      <c r="V135" s="75"/>
      <c r="W135" s="75"/>
    </row>
    <row r="136" spans="1:23" x14ac:dyDescent="0.35">
      <c r="A136">
        <v>133</v>
      </c>
      <c r="B136" s="13">
        <v>45322</v>
      </c>
      <c r="C136" s="7">
        <v>193.35</v>
      </c>
      <c r="F136" s="84"/>
      <c r="G136" s="84"/>
      <c r="H136" s="84"/>
      <c r="I136" s="84"/>
      <c r="J136" s="84"/>
      <c r="L136" s="84"/>
      <c r="M136" s="85"/>
      <c r="N136" s="75"/>
      <c r="O136" s="75"/>
      <c r="P136" s="75"/>
      <c r="Q136" s="75"/>
      <c r="R136" s="75"/>
      <c r="S136" s="75"/>
      <c r="T136" s="75"/>
      <c r="U136" s="75"/>
      <c r="V136" s="75"/>
      <c r="W136" s="75"/>
    </row>
    <row r="137" spans="1:23" x14ac:dyDescent="0.35">
      <c r="A137">
        <v>134</v>
      </c>
      <c r="B137" s="13">
        <v>45351</v>
      </c>
      <c r="C137" s="7">
        <v>197.76</v>
      </c>
      <c r="G137" s="84"/>
      <c r="H137" s="84"/>
      <c r="M137" s="85"/>
      <c r="N137" s="75"/>
      <c r="O137" s="75"/>
      <c r="P137" s="75"/>
      <c r="R137" s="75"/>
      <c r="S137" s="75"/>
      <c r="T137" s="75"/>
      <c r="U137" s="75"/>
      <c r="V137" s="75"/>
      <c r="W137" s="75"/>
    </row>
    <row r="138" spans="1:23" x14ac:dyDescent="0.35">
      <c r="A138">
        <v>135</v>
      </c>
      <c r="B138" s="13">
        <v>45379</v>
      </c>
      <c r="C138" s="7">
        <v>201.63</v>
      </c>
      <c r="M138" s="85"/>
      <c r="N138" s="75"/>
    </row>
    <row r="139" spans="1:23" x14ac:dyDescent="0.35">
      <c r="A139">
        <v>136</v>
      </c>
      <c r="B139" s="13">
        <v>45412</v>
      </c>
      <c r="C139" s="7">
        <v>203.53</v>
      </c>
      <c r="M139" s="85"/>
      <c r="N139" s="75"/>
    </row>
    <row r="140" spans="1:23" x14ac:dyDescent="0.35">
      <c r="A140">
        <v>137</v>
      </c>
      <c r="B140" s="13">
        <v>45443</v>
      </c>
      <c r="C140" s="7">
        <v>207.64</v>
      </c>
      <c r="M140" s="85"/>
      <c r="N140" s="75"/>
    </row>
    <row r="141" spans="1:23" x14ac:dyDescent="0.35">
      <c r="A141">
        <v>138</v>
      </c>
      <c r="B141" s="13">
        <v>45473</v>
      </c>
      <c r="C141" s="7">
        <v>208.31</v>
      </c>
      <c r="M141" s="85"/>
      <c r="N141" s="75"/>
    </row>
    <row r="142" spans="1:23" x14ac:dyDescent="0.35">
      <c r="A142">
        <v>139</v>
      </c>
      <c r="B142" s="13">
        <v>45504</v>
      </c>
      <c r="C142">
        <v>208.71</v>
      </c>
      <c r="M142" s="85"/>
      <c r="N142" s="75"/>
    </row>
    <row r="143" spans="1:23" x14ac:dyDescent="0.35">
      <c r="A143">
        <v>140</v>
      </c>
      <c r="B143" s="13">
        <v>45535</v>
      </c>
      <c r="C143" s="7">
        <v>208.53</v>
      </c>
      <c r="M143" s="85"/>
      <c r="N143" s="75"/>
    </row>
    <row r="144" spans="1:23" x14ac:dyDescent="0.35">
      <c r="A144">
        <v>141</v>
      </c>
      <c r="B144" s="13">
        <v>45565</v>
      </c>
      <c r="C144" s="7">
        <v>213.21</v>
      </c>
      <c r="M144" s="85"/>
      <c r="N144" s="75"/>
    </row>
    <row r="145" spans="1:14" x14ac:dyDescent="0.35">
      <c r="A145">
        <v>142</v>
      </c>
      <c r="B145" s="13">
        <v>45596</v>
      </c>
      <c r="C145" s="7">
        <v>211.15</v>
      </c>
      <c r="M145" s="85"/>
      <c r="N145" s="75"/>
    </row>
    <row r="146" spans="1:14" x14ac:dyDescent="0.35">
      <c r="A146">
        <v>143</v>
      </c>
      <c r="B146" s="13">
        <v>45626</v>
      </c>
      <c r="C146" s="7">
        <v>212.46</v>
      </c>
      <c r="M146" s="85"/>
      <c r="N146" s="75"/>
    </row>
    <row r="147" spans="1:14" x14ac:dyDescent="0.35">
      <c r="A147">
        <v>144</v>
      </c>
      <c r="B147" s="13">
        <v>45657</v>
      </c>
      <c r="C147" s="7">
        <v>215.23</v>
      </c>
      <c r="M147" s="85"/>
      <c r="N147" s="75"/>
    </row>
    <row r="148" spans="1:14" x14ac:dyDescent="0.35">
      <c r="A148">
        <v>145</v>
      </c>
      <c r="B148" s="13">
        <v>45688</v>
      </c>
      <c r="C148" s="7">
        <v>216.09</v>
      </c>
      <c r="M148" s="85"/>
      <c r="N148" s="75"/>
    </row>
    <row r="149" spans="1:14" x14ac:dyDescent="0.35">
      <c r="A149">
        <v>146</v>
      </c>
      <c r="B149" s="13">
        <v>45716</v>
      </c>
      <c r="C149" s="7">
        <v>216.14</v>
      </c>
      <c r="M149" s="85"/>
      <c r="N149" s="75"/>
    </row>
    <row r="150" spans="1:14" x14ac:dyDescent="0.35">
      <c r="A150">
        <v>147</v>
      </c>
      <c r="B150" s="13">
        <v>45747</v>
      </c>
      <c r="C150" s="7">
        <v>217.42</v>
      </c>
      <c r="M150" s="85"/>
      <c r="N150" s="75"/>
    </row>
    <row r="151" spans="1:14" x14ac:dyDescent="0.35">
      <c r="A151">
        <v>148</v>
      </c>
      <c r="B151" s="13">
        <v>45777</v>
      </c>
      <c r="C151" s="7">
        <v>213.86</v>
      </c>
      <c r="M151" s="85"/>
      <c r="N151" s="75"/>
    </row>
    <row r="152" spans="1:14" x14ac:dyDescent="0.35">
      <c r="A152">
        <v>149</v>
      </c>
      <c r="B152" s="13">
        <v>45807</v>
      </c>
      <c r="C152" s="7">
        <v>220.22</v>
      </c>
      <c r="M152" s="85"/>
      <c r="N152" s="75"/>
    </row>
    <row r="153" spans="1:14" x14ac:dyDescent="0.35">
      <c r="A153">
        <v>150</v>
      </c>
      <c r="B153" s="13">
        <v>45838</v>
      </c>
      <c r="C153" s="7">
        <v>223.41</v>
      </c>
      <c r="E153" s="95"/>
      <c r="M153" s="85"/>
    </row>
    <row r="154" spans="1:14" x14ac:dyDescent="0.35">
      <c r="A154">
        <v>151</v>
      </c>
      <c r="B154" s="13">
        <v>45869</v>
      </c>
      <c r="C154" s="7">
        <v>229.64</v>
      </c>
      <c r="D154" s="95"/>
      <c r="M154" s="85"/>
    </row>
    <row r="155" spans="1:14" x14ac:dyDescent="0.35">
      <c r="A155">
        <v>152</v>
      </c>
      <c r="B155" s="13">
        <v>45898</v>
      </c>
      <c r="C155" s="7">
        <v>233.61</v>
      </c>
      <c r="M155" s="85"/>
    </row>
    <row r="156" spans="1:14" x14ac:dyDescent="0.35">
      <c r="A156">
        <v>153</v>
      </c>
      <c r="B156" s="13">
        <v>45930</v>
      </c>
      <c r="C156" s="7">
        <v>238.05</v>
      </c>
      <c r="D156" s="95"/>
      <c r="M156" s="85"/>
    </row>
    <row r="157" spans="1:14" x14ac:dyDescent="0.35">
      <c r="A157">
        <v>154</v>
      </c>
      <c r="B157" s="13">
        <v>45961</v>
      </c>
      <c r="C157" s="7">
        <v>241.69</v>
      </c>
      <c r="M157" s="85"/>
    </row>
    <row r="158" spans="1:14" x14ac:dyDescent="0.35">
      <c r="A158">
        <v>155</v>
      </c>
      <c r="B158" s="13">
        <v>45989</v>
      </c>
      <c r="C158" s="7">
        <v>242.18</v>
      </c>
      <c r="M158" s="85"/>
    </row>
    <row r="159" spans="1:14" x14ac:dyDescent="0.35">
      <c r="A159">
        <v>156</v>
      </c>
      <c r="B159" s="13">
        <v>46022</v>
      </c>
      <c r="C159" s="7">
        <v>243.31</v>
      </c>
      <c r="D159" s="95"/>
      <c r="M159" s="85"/>
    </row>
    <row r="160" spans="1:14" x14ac:dyDescent="0.35">
      <c r="A160">
        <v>157</v>
      </c>
      <c r="B160" s="13">
        <v>46052</v>
      </c>
      <c r="C160" s="7">
        <v>248.22</v>
      </c>
      <c r="D160" s="95"/>
      <c r="M160" s="85"/>
    </row>
    <row r="161" spans="1:4" x14ac:dyDescent="0.35">
      <c r="A161">
        <v>158</v>
      </c>
      <c r="B161" s="13">
        <v>46080</v>
      </c>
      <c r="C161" s="7">
        <v>252.92</v>
      </c>
    </row>
    <row r="162" spans="1:4" x14ac:dyDescent="0.35">
      <c r="A162">
        <v>159</v>
      </c>
      <c r="B162" s="13">
        <v>46112</v>
      </c>
      <c r="C162" s="7">
        <v>241.86</v>
      </c>
    </row>
    <row r="163" spans="1:4" x14ac:dyDescent="0.35">
      <c r="A163">
        <v>160</v>
      </c>
      <c r="B163" s="13">
        <v>46142</v>
      </c>
      <c r="C163" s="7">
        <v>252.84</v>
      </c>
    </row>
    <row r="164" spans="1:4" x14ac:dyDescent="0.35">
      <c r="A164">
        <v>161</v>
      </c>
      <c r="B164" s="13">
        <v>46171</v>
      </c>
      <c r="C164" s="7">
        <v>256.97000000000003</v>
      </c>
      <c r="D164" s="95"/>
    </row>
    <row r="165" spans="1:4" x14ac:dyDescent="0.35">
      <c r="A165">
        <v>162</v>
      </c>
      <c r="B165" s="13">
        <v>46203</v>
      </c>
      <c r="C165" s="7">
        <v>250.99</v>
      </c>
    </row>
    <row r="166" spans="1:4" x14ac:dyDescent="0.35">
      <c r="A166">
        <v>163</v>
      </c>
      <c r="B166" s="13">
        <v>46234</v>
      </c>
      <c r="C166" s="7">
        <v>259.45999999999998</v>
      </c>
    </row>
    <row r="167" spans="1:4" x14ac:dyDescent="0.35">
      <c r="C167" s="7"/>
    </row>
    <row r="168" spans="1:4" x14ac:dyDescent="0.35">
      <c r="C168" s="7"/>
    </row>
    <row r="169" spans="1:4" x14ac:dyDescent="0.35">
      <c r="C169" s="7"/>
    </row>
  </sheetData>
  <pageMargins left="0.75" right="0.75" top="1" bottom="1" header="0.5" footer="0.5"/>
  <pageSetup paperSize="9" orientation="portrait" horizontalDpi="4294967292" verticalDpi="4294967292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C6377-F010-451E-BBFC-28BAE6CA63B8}">
  <sheetPr codeName="Sheet11"/>
  <dimension ref="A1:B165"/>
  <sheetViews>
    <sheetView showGridLines="0" topLeftCell="A145" workbookViewId="0">
      <selection activeCell="C168" sqref="C168"/>
    </sheetView>
  </sheetViews>
  <sheetFormatPr defaultRowHeight="14.5" x14ac:dyDescent="0.35"/>
  <cols>
    <col min="1" max="1" width="10.54296875" bestFit="1" customWidth="1"/>
    <col min="3" max="11" width="9.1796875"/>
  </cols>
  <sheetData>
    <row r="1" spans="1:2" x14ac:dyDescent="0.35">
      <c r="A1" t="s">
        <v>0</v>
      </c>
      <c r="B1" s="1" t="s">
        <v>14</v>
      </c>
    </row>
    <row r="2" spans="1:2" x14ac:dyDescent="0.35">
      <c r="A2" s="13">
        <f>Main!B3</f>
        <v>41274</v>
      </c>
      <c r="B2" s="10"/>
    </row>
    <row r="3" spans="1:2" x14ac:dyDescent="0.35">
      <c r="A3" s="13">
        <f>Main!B4</f>
        <v>41305</v>
      </c>
      <c r="B3" s="10"/>
    </row>
    <row r="4" spans="1:2" x14ac:dyDescent="0.35">
      <c r="A4" s="13">
        <f>Main!B5</f>
        <v>41333</v>
      </c>
      <c r="B4" s="10"/>
    </row>
    <row r="5" spans="1:2" x14ac:dyDescent="0.35">
      <c r="A5" s="13">
        <f>Main!B6</f>
        <v>41362</v>
      </c>
      <c r="B5" s="10"/>
    </row>
    <row r="6" spans="1:2" x14ac:dyDescent="0.35">
      <c r="A6" s="13">
        <f>Main!B7</f>
        <v>41394</v>
      </c>
      <c r="B6" s="10"/>
    </row>
    <row r="7" spans="1:2" x14ac:dyDescent="0.35">
      <c r="A7" s="13">
        <f>Main!B8</f>
        <v>41425</v>
      </c>
      <c r="B7" s="10"/>
    </row>
    <row r="8" spans="1:2" x14ac:dyDescent="0.35">
      <c r="A8" s="13">
        <f>Main!B9</f>
        <v>41453</v>
      </c>
      <c r="B8" s="10"/>
    </row>
    <row r="9" spans="1:2" x14ac:dyDescent="0.35">
      <c r="A9" s="13">
        <f>Main!B10</f>
        <v>41486</v>
      </c>
      <c r="B9" s="10"/>
    </row>
    <row r="10" spans="1:2" x14ac:dyDescent="0.35">
      <c r="A10" s="13">
        <f>Main!B11</f>
        <v>41516</v>
      </c>
      <c r="B10" s="10"/>
    </row>
    <row r="11" spans="1:2" x14ac:dyDescent="0.35">
      <c r="A11" s="13">
        <f>Main!B12</f>
        <v>41547</v>
      </c>
      <c r="B11" s="10"/>
    </row>
    <row r="12" spans="1:2" x14ac:dyDescent="0.35">
      <c r="A12" s="13">
        <f>Main!B13</f>
        <v>41578</v>
      </c>
      <c r="B12" s="10"/>
    </row>
    <row r="13" spans="1:2" x14ac:dyDescent="0.35">
      <c r="A13" s="13">
        <f>Main!B14</f>
        <v>41607</v>
      </c>
      <c r="B13" s="10"/>
    </row>
    <row r="14" spans="1:2" x14ac:dyDescent="0.35">
      <c r="A14" s="13">
        <f>Main!B15</f>
        <v>41639</v>
      </c>
      <c r="B14" s="10"/>
    </row>
    <row r="15" spans="1:2" x14ac:dyDescent="0.35">
      <c r="A15" s="13">
        <f>Main!B16</f>
        <v>41670</v>
      </c>
      <c r="B15" s="10"/>
    </row>
    <row r="16" spans="1:2" x14ac:dyDescent="0.35">
      <c r="A16" s="13">
        <f>Main!B17</f>
        <v>41698</v>
      </c>
      <c r="B16" s="10"/>
    </row>
    <row r="17" spans="1:2" x14ac:dyDescent="0.35">
      <c r="A17" s="13">
        <f>Main!B18</f>
        <v>41729</v>
      </c>
      <c r="B17" s="10"/>
    </row>
    <row r="18" spans="1:2" x14ac:dyDescent="0.35">
      <c r="A18" s="13">
        <f>Main!B19</f>
        <v>41759</v>
      </c>
      <c r="B18" s="10"/>
    </row>
    <row r="19" spans="1:2" x14ac:dyDescent="0.35">
      <c r="A19" s="13">
        <f>Main!B20</f>
        <v>41789</v>
      </c>
      <c r="B19" s="10"/>
    </row>
    <row r="20" spans="1:2" x14ac:dyDescent="0.35">
      <c r="A20" s="13">
        <f>Main!B21</f>
        <v>41820</v>
      </c>
      <c r="B20" s="10"/>
    </row>
    <row r="21" spans="1:2" x14ac:dyDescent="0.35">
      <c r="A21" s="13">
        <f>Main!B22</f>
        <v>41851</v>
      </c>
      <c r="B21" s="10"/>
    </row>
    <row r="22" spans="1:2" x14ac:dyDescent="0.35">
      <c r="A22" s="13">
        <f>Main!B23</f>
        <v>41880</v>
      </c>
      <c r="B22" s="10"/>
    </row>
    <row r="23" spans="1:2" x14ac:dyDescent="0.35">
      <c r="A23" s="13">
        <f>Main!B24</f>
        <v>41912</v>
      </c>
      <c r="B23" s="10"/>
    </row>
    <row r="24" spans="1:2" x14ac:dyDescent="0.35">
      <c r="A24" s="13">
        <f>Main!B25</f>
        <v>41943</v>
      </c>
      <c r="B24" s="10"/>
    </row>
    <row r="25" spans="1:2" x14ac:dyDescent="0.35">
      <c r="A25" s="13">
        <f>Main!B26</f>
        <v>41971</v>
      </c>
      <c r="B25" s="10"/>
    </row>
    <row r="26" spans="1:2" x14ac:dyDescent="0.35">
      <c r="A26" s="13">
        <f>Main!B27</f>
        <v>42004</v>
      </c>
      <c r="B26" s="10"/>
    </row>
    <row r="27" spans="1:2" x14ac:dyDescent="0.35">
      <c r="A27" s="13">
        <f>Main!B28</f>
        <v>42034</v>
      </c>
      <c r="B27" s="10"/>
    </row>
    <row r="28" spans="1:2" x14ac:dyDescent="0.35">
      <c r="A28" s="13">
        <f>Main!B29</f>
        <v>42062</v>
      </c>
      <c r="B28" s="10"/>
    </row>
    <row r="29" spans="1:2" x14ac:dyDescent="0.35">
      <c r="A29" s="13">
        <f>Main!B30</f>
        <v>42094</v>
      </c>
      <c r="B29" s="10"/>
    </row>
    <row r="30" spans="1:2" x14ac:dyDescent="0.35">
      <c r="A30" s="13">
        <f>Main!B31</f>
        <v>42124</v>
      </c>
      <c r="B30" s="10"/>
    </row>
    <row r="31" spans="1:2" x14ac:dyDescent="0.35">
      <c r="A31" s="13">
        <f>Main!B32</f>
        <v>42153</v>
      </c>
      <c r="B31" s="10"/>
    </row>
    <row r="32" spans="1:2" x14ac:dyDescent="0.35">
      <c r="A32" s="13">
        <f>Main!B33</f>
        <v>42185</v>
      </c>
      <c r="B32" s="10"/>
    </row>
    <row r="33" spans="1:2" x14ac:dyDescent="0.35">
      <c r="A33" s="13">
        <f>Main!B34</f>
        <v>42216</v>
      </c>
      <c r="B33" s="10"/>
    </row>
    <row r="34" spans="1:2" x14ac:dyDescent="0.35">
      <c r="A34" s="13">
        <f>Main!B35</f>
        <v>42247</v>
      </c>
      <c r="B34" s="10"/>
    </row>
    <row r="35" spans="1:2" x14ac:dyDescent="0.35">
      <c r="A35" s="13">
        <f>Main!B36</f>
        <v>42277</v>
      </c>
      <c r="B35" s="10"/>
    </row>
    <row r="36" spans="1:2" x14ac:dyDescent="0.35">
      <c r="A36" s="13">
        <f>Main!B37</f>
        <v>42307</v>
      </c>
      <c r="B36" s="10"/>
    </row>
    <row r="37" spans="1:2" x14ac:dyDescent="0.35">
      <c r="A37" s="13">
        <f>Main!B38</f>
        <v>42338</v>
      </c>
      <c r="B37" s="10"/>
    </row>
    <row r="38" spans="1:2" x14ac:dyDescent="0.35">
      <c r="A38" s="13">
        <f>Main!B39</f>
        <v>42369</v>
      </c>
      <c r="B38" s="10"/>
    </row>
    <row r="39" spans="1:2" x14ac:dyDescent="0.35">
      <c r="A39" s="13">
        <f>Main!B40</f>
        <v>42398</v>
      </c>
      <c r="B39" s="10"/>
    </row>
    <row r="40" spans="1:2" x14ac:dyDescent="0.35">
      <c r="A40" s="13">
        <f>Main!B41</f>
        <v>42429</v>
      </c>
      <c r="B40" s="10"/>
    </row>
    <row r="41" spans="1:2" x14ac:dyDescent="0.35">
      <c r="A41" s="13">
        <f>Main!B42</f>
        <v>42460</v>
      </c>
      <c r="B41" s="10"/>
    </row>
    <row r="42" spans="1:2" x14ac:dyDescent="0.35">
      <c r="A42" s="13">
        <f>Main!B43</f>
        <v>42489</v>
      </c>
      <c r="B42" s="10"/>
    </row>
    <row r="43" spans="1:2" x14ac:dyDescent="0.35">
      <c r="A43" s="13">
        <f>Main!B44</f>
        <v>42521</v>
      </c>
      <c r="B43" s="10"/>
    </row>
    <row r="44" spans="1:2" x14ac:dyDescent="0.35">
      <c r="A44" s="13">
        <f>Main!B45</f>
        <v>42551</v>
      </c>
      <c r="B44" s="10"/>
    </row>
    <row r="45" spans="1:2" x14ac:dyDescent="0.35">
      <c r="A45" s="13">
        <f>Main!B46</f>
        <v>42580</v>
      </c>
      <c r="B45" s="10"/>
    </row>
    <row r="46" spans="1:2" x14ac:dyDescent="0.35">
      <c r="A46" s="13">
        <f>Main!B47</f>
        <v>42613</v>
      </c>
      <c r="B46" s="10"/>
    </row>
    <row r="47" spans="1:2" x14ac:dyDescent="0.35">
      <c r="A47" s="13">
        <f>Main!B48</f>
        <v>42643</v>
      </c>
      <c r="B47" s="10"/>
    </row>
    <row r="48" spans="1:2" x14ac:dyDescent="0.35">
      <c r="A48" s="13">
        <f>Main!B49</f>
        <v>42674</v>
      </c>
      <c r="B48" s="10"/>
    </row>
    <row r="49" spans="1:2" x14ac:dyDescent="0.35">
      <c r="A49" s="13">
        <f>Main!B50</f>
        <v>42704</v>
      </c>
      <c r="B49" s="10"/>
    </row>
    <row r="50" spans="1:2" x14ac:dyDescent="0.35">
      <c r="A50" s="13">
        <f>Main!B51</f>
        <v>42734</v>
      </c>
      <c r="B50" s="10"/>
    </row>
    <row r="51" spans="1:2" x14ac:dyDescent="0.35">
      <c r="A51" s="13">
        <f>Main!B52</f>
        <v>42766</v>
      </c>
      <c r="B51" s="10"/>
    </row>
    <row r="52" spans="1:2" x14ac:dyDescent="0.35">
      <c r="A52" s="13">
        <f>Main!B53</f>
        <v>42794</v>
      </c>
      <c r="B52" s="10"/>
    </row>
    <row r="53" spans="1:2" x14ac:dyDescent="0.35">
      <c r="A53" s="13">
        <f>Main!B54</f>
        <v>42825</v>
      </c>
      <c r="B53" s="10"/>
    </row>
    <row r="54" spans="1:2" x14ac:dyDescent="0.35">
      <c r="A54" s="13">
        <f>Main!B55</f>
        <v>42855</v>
      </c>
      <c r="B54" s="10"/>
    </row>
    <row r="55" spans="1:2" x14ac:dyDescent="0.35">
      <c r="A55" s="13">
        <f>Main!B56</f>
        <v>42886</v>
      </c>
      <c r="B55" s="10"/>
    </row>
    <row r="56" spans="1:2" x14ac:dyDescent="0.35">
      <c r="A56" s="13">
        <f>Main!B57</f>
        <v>42916</v>
      </c>
      <c r="B56" s="10"/>
    </row>
    <row r="57" spans="1:2" x14ac:dyDescent="0.35">
      <c r="A57" s="13">
        <f>Main!B58</f>
        <v>42947</v>
      </c>
      <c r="B57" s="10"/>
    </row>
    <row r="58" spans="1:2" x14ac:dyDescent="0.35">
      <c r="A58" s="13">
        <f>Main!B59</f>
        <v>42978</v>
      </c>
      <c r="B58" s="10"/>
    </row>
    <row r="59" spans="1:2" x14ac:dyDescent="0.35">
      <c r="A59" s="13">
        <f>Main!B60</f>
        <v>43008</v>
      </c>
      <c r="B59" s="10"/>
    </row>
    <row r="60" spans="1:2" x14ac:dyDescent="0.35">
      <c r="A60" s="13">
        <f>Main!B61</f>
        <v>43039</v>
      </c>
      <c r="B60" s="10"/>
    </row>
    <row r="61" spans="1:2" x14ac:dyDescent="0.35">
      <c r="A61" s="13">
        <f>Main!B62</f>
        <v>43069</v>
      </c>
      <c r="B61" s="10"/>
    </row>
    <row r="62" spans="1:2" x14ac:dyDescent="0.35">
      <c r="A62" s="13">
        <f>Main!B63</f>
        <v>43100</v>
      </c>
      <c r="B62" s="10">
        <f>Main!C63/Main!C3-1</f>
        <v>0.68317226262827524</v>
      </c>
    </row>
    <row r="63" spans="1:2" x14ac:dyDescent="0.35">
      <c r="A63" s="13">
        <f>Main!B64</f>
        <v>43131</v>
      </c>
      <c r="B63" s="10">
        <f>Main!C64/Main!C4-1</f>
        <v>0.70689655172413812</v>
      </c>
    </row>
    <row r="64" spans="1:2" x14ac:dyDescent="0.35">
      <c r="A64" s="13">
        <f>Main!B65</f>
        <v>43159</v>
      </c>
      <c r="B64" s="10">
        <f>Main!C65/Main!C5-1</f>
        <v>0.65656859889309671</v>
      </c>
    </row>
    <row r="65" spans="1:2" x14ac:dyDescent="0.35">
      <c r="A65" s="13">
        <f>Main!B66</f>
        <v>43190</v>
      </c>
      <c r="B65" s="10">
        <f>Main!C66/Main!C6-1</f>
        <v>0.62712523073933713</v>
      </c>
    </row>
    <row r="66" spans="1:2" x14ac:dyDescent="0.35">
      <c r="A66" s="13">
        <f>Main!B67</f>
        <v>43220</v>
      </c>
      <c r="B66" s="10">
        <f>Main!C67/Main!C7-1</f>
        <v>0.6680094321084693</v>
      </c>
    </row>
    <row r="67" spans="1:2" x14ac:dyDescent="0.35">
      <c r="A67" s="13">
        <f>Main!B68</f>
        <v>43251</v>
      </c>
      <c r="B67" s="10">
        <f>Main!C68/Main!C8-1</f>
        <v>0.59162207049271087</v>
      </c>
    </row>
    <row r="68" spans="1:2" x14ac:dyDescent="0.35">
      <c r="A68" s="13">
        <f>Main!B69</f>
        <v>43281</v>
      </c>
      <c r="B68" s="10">
        <f>Main!C69/Main!C9-1</f>
        <v>0.60475553857906816</v>
      </c>
    </row>
    <row r="69" spans="1:2" x14ac:dyDescent="0.35">
      <c r="A69" s="13">
        <f>Main!B70</f>
        <v>43312</v>
      </c>
      <c r="B69" s="10">
        <f>Main!C70/Main!C10-1</f>
        <v>0.56461944235116812</v>
      </c>
    </row>
    <row r="70" spans="1:2" x14ac:dyDescent="0.35">
      <c r="A70" s="13">
        <f>Main!B71</f>
        <v>43343</v>
      </c>
      <c r="B70" s="10">
        <f>Main!C71/Main!C11-1</f>
        <v>0.55270359535717639</v>
      </c>
    </row>
    <row r="71" spans="1:2" x14ac:dyDescent="0.35">
      <c r="A71" s="13">
        <f>Main!B72</f>
        <v>43373</v>
      </c>
      <c r="B71" s="10">
        <f>Main!C72/Main!C12-1</f>
        <v>0.4969596462133774</v>
      </c>
    </row>
    <row r="72" spans="1:2" x14ac:dyDescent="0.35">
      <c r="A72" s="13">
        <f>Main!B73</f>
        <v>43404</v>
      </c>
      <c r="B72" s="10">
        <f>Main!C73/Main!C13-1</f>
        <v>0.35826842963231287</v>
      </c>
    </row>
    <row r="73" spans="1:2" x14ac:dyDescent="0.35">
      <c r="A73" s="13">
        <f>Main!B74</f>
        <v>43434</v>
      </c>
      <c r="B73" s="10">
        <f>Main!C74/Main!C14-1</f>
        <v>0.3646452987658706</v>
      </c>
    </row>
    <row r="74" spans="1:2" x14ac:dyDescent="0.35">
      <c r="A74" s="13">
        <f>Main!B75</f>
        <v>43465</v>
      </c>
      <c r="B74" s="10">
        <f>Main!C75/Main!C15-1</f>
        <v>0.33350914205344573</v>
      </c>
    </row>
    <row r="75" spans="1:2" x14ac:dyDescent="0.35">
      <c r="A75" s="13">
        <f>Main!B76</f>
        <v>43496</v>
      </c>
      <c r="B75" s="10">
        <f>Main!C76/Main!C16-1</f>
        <v>0.38845375341019106</v>
      </c>
    </row>
    <row r="76" spans="1:2" x14ac:dyDescent="0.35">
      <c r="A76" s="13">
        <f>Main!B77</f>
        <v>43524</v>
      </c>
      <c r="B76" s="10">
        <f>Main!C77/Main!C17-1</f>
        <v>0.39713914174252274</v>
      </c>
    </row>
    <row r="77" spans="1:2" x14ac:dyDescent="0.35">
      <c r="A77" s="13">
        <f>Main!B78</f>
        <v>43555</v>
      </c>
      <c r="B77" s="10">
        <f>Main!C78/Main!C18-1</f>
        <v>0.39917198550974642</v>
      </c>
    </row>
    <row r="78" spans="1:2" x14ac:dyDescent="0.35">
      <c r="A78" s="13">
        <f>Main!B79</f>
        <v>43585</v>
      </c>
      <c r="B78" s="10">
        <f>Main!C79/Main!C19-1</f>
        <v>0.40015380671622669</v>
      </c>
    </row>
    <row r="79" spans="1:2" x14ac:dyDescent="0.35">
      <c r="A79" s="13">
        <f>Main!B80</f>
        <v>43616</v>
      </c>
      <c r="B79" s="10">
        <f>Main!C80/Main!C20-1</f>
        <v>0.32987166497804798</v>
      </c>
    </row>
    <row r="80" spans="1:2" x14ac:dyDescent="0.35">
      <c r="A80" s="13">
        <f>Main!B81</f>
        <v>43646</v>
      </c>
      <c r="B80" s="10">
        <f>Main!C81/Main!C21-1</f>
        <v>0.32660718752605677</v>
      </c>
    </row>
    <row r="81" spans="1:2" x14ac:dyDescent="0.35">
      <c r="A81" s="13">
        <f>Main!B82</f>
        <v>43677</v>
      </c>
      <c r="B81" s="10">
        <f>Main!C82/Main!C22-1</f>
        <v>0.27791643184928749</v>
      </c>
    </row>
    <row r="82" spans="1:2" x14ac:dyDescent="0.35">
      <c r="A82" s="13">
        <f>Main!B83</f>
        <v>43708</v>
      </c>
      <c r="B82" s="10">
        <f>Main!C83/Main!C23-1</f>
        <v>0.1855425498260046</v>
      </c>
    </row>
    <row r="83" spans="1:2" x14ac:dyDescent="0.35">
      <c r="A83" s="13">
        <f>Main!B84</f>
        <v>43738</v>
      </c>
      <c r="B83" s="10">
        <f>Main!C84/Main!C24-1</f>
        <v>0.1895244114394059</v>
      </c>
    </row>
    <row r="84" spans="1:2" x14ac:dyDescent="0.35">
      <c r="A84" s="13">
        <f>Main!B85</f>
        <v>43769</v>
      </c>
      <c r="B84" s="10">
        <f>Main!C85/Main!C25-1</f>
        <v>0.1851212430353919</v>
      </c>
    </row>
    <row r="85" spans="1:2" x14ac:dyDescent="0.35">
      <c r="A85" s="13">
        <f>Main!B86</f>
        <v>43799</v>
      </c>
      <c r="B85" s="10">
        <f>Main!C86/Main!C26-1</f>
        <v>0.17673551793756781</v>
      </c>
    </row>
    <row r="86" spans="1:2" x14ac:dyDescent="0.35">
      <c r="A86" s="13">
        <f>Main!B87</f>
        <v>43830</v>
      </c>
      <c r="B86" s="10">
        <f>Main!C87/Main!C27-1</f>
        <v>0.22387000078883035</v>
      </c>
    </row>
    <row r="87" spans="1:2" x14ac:dyDescent="0.35">
      <c r="A87" s="13">
        <f>Main!B88</f>
        <v>43861</v>
      </c>
      <c r="B87" s="10">
        <f>Main!C88/Main!C28-1</f>
        <v>0.13922787627599975</v>
      </c>
    </row>
    <row r="88" spans="1:2" x14ac:dyDescent="0.35">
      <c r="A88" s="13">
        <f>Main!B89</f>
        <v>43890</v>
      </c>
      <c r="B88" s="10">
        <f>Main!C89/Main!C29-1</f>
        <v>8.4711365003006689E-2</v>
      </c>
    </row>
    <row r="89" spans="1:2" x14ac:dyDescent="0.35">
      <c r="A89" s="13">
        <f>Main!B90</f>
        <v>43921</v>
      </c>
      <c r="B89" s="10">
        <f>Main!C90/Main!C30-1</f>
        <v>-7.8626634958382846E-2</v>
      </c>
    </row>
    <row r="90" spans="1:2" x14ac:dyDescent="0.35">
      <c r="A90" s="13">
        <f>Main!B91</f>
        <v>43951</v>
      </c>
      <c r="B90" s="10">
        <f>Main!C91/Main!C31-1</f>
        <v>-6.5475359486248719E-2</v>
      </c>
    </row>
    <row r="91" spans="1:2" x14ac:dyDescent="0.35">
      <c r="A91" s="13">
        <f>Main!B92</f>
        <v>43982</v>
      </c>
      <c r="B91" s="10">
        <f>Main!C92/Main!C32-1</f>
        <v>-0.10224371893053896</v>
      </c>
    </row>
    <row r="92" spans="1:2" x14ac:dyDescent="0.35">
      <c r="A92" s="13">
        <f>Main!B93</f>
        <v>44012</v>
      </c>
      <c r="B92" s="10">
        <f>Main!C93/Main!C33-1</f>
        <v>-7.4192887857484124E-2</v>
      </c>
    </row>
    <row r="93" spans="1:2" x14ac:dyDescent="0.35">
      <c r="A93" s="13">
        <f>Main!B94</f>
        <v>44043</v>
      </c>
      <c r="B93" s="10">
        <f>Main!C94/Main!C34-1</f>
        <v>-9.9956853156911718E-3</v>
      </c>
    </row>
    <row r="94" spans="1:2" x14ac:dyDescent="0.35">
      <c r="A94" s="13">
        <f>Main!B95</f>
        <v>44074</v>
      </c>
      <c r="B94" s="10">
        <f>Main!C95/Main!C35-1</f>
        <v>9.463649046659417E-2</v>
      </c>
    </row>
    <row r="95" spans="1:2" x14ac:dyDescent="0.35">
      <c r="A95" s="13">
        <f>Main!B96</f>
        <v>44104</v>
      </c>
      <c r="B95" s="10">
        <f>Main!C96/Main!C36-1</f>
        <v>8.6919635971001163E-2</v>
      </c>
    </row>
    <row r="96" spans="1:2" x14ac:dyDescent="0.35">
      <c r="A96" s="13">
        <f>Main!B97</f>
        <v>44135</v>
      </c>
      <c r="B96" s="10">
        <f>Main!C97/Main!C37-1</f>
        <v>6.8550497121925513E-2</v>
      </c>
    </row>
    <row r="97" spans="1:2" x14ac:dyDescent="0.35">
      <c r="A97" s="13">
        <f>Main!B98</f>
        <v>44165</v>
      </c>
      <c r="B97" s="10">
        <f>Main!C98/Main!C38-1</f>
        <v>0.16260466507177029</v>
      </c>
    </row>
    <row r="98" spans="1:2" x14ac:dyDescent="0.35">
      <c r="A98" s="13">
        <f>Main!B99</f>
        <v>44196</v>
      </c>
      <c r="B98" s="10">
        <f>Main!C99/Main!C39-1</f>
        <v>0.20019313623532908</v>
      </c>
    </row>
    <row r="99" spans="1:2" x14ac:dyDescent="0.35">
      <c r="A99" s="13">
        <f>Main!B100</f>
        <v>44227</v>
      </c>
      <c r="B99" s="10">
        <f>Main!C100/Main!C40-1</f>
        <v>0.30221833505605478</v>
      </c>
    </row>
    <row r="100" spans="1:2" x14ac:dyDescent="0.35">
      <c r="A100" s="13">
        <f>Main!B101</f>
        <v>44255</v>
      </c>
      <c r="B100" s="10">
        <f>Main!C101/Main!C41-1</f>
        <v>0.38366039247096517</v>
      </c>
    </row>
    <row r="101" spans="1:2" x14ac:dyDescent="0.35">
      <c r="A101" s="13">
        <f>Main!B102</f>
        <v>44286</v>
      </c>
      <c r="B101" s="10">
        <f>Main!C102/Main!C42-1</f>
        <v>0.35359744990892539</v>
      </c>
    </row>
    <row r="102" spans="1:2" x14ac:dyDescent="0.35">
      <c r="A102" s="13">
        <f>Main!B103</f>
        <v>44316</v>
      </c>
      <c r="B102" s="10">
        <f>Main!C103/Main!C43-1</f>
        <v>0.40361309747835916</v>
      </c>
    </row>
    <row r="103" spans="1:2" x14ac:dyDescent="0.35">
      <c r="A103" s="13">
        <f>Main!B104</f>
        <v>44347</v>
      </c>
      <c r="B103" s="10">
        <f>Main!C104/Main!C44-1</f>
        <v>0.4183402804092462</v>
      </c>
    </row>
    <row r="104" spans="1:2" x14ac:dyDescent="0.35">
      <c r="A104" s="13">
        <f>Main!B105</f>
        <v>44377</v>
      </c>
      <c r="B104" s="10">
        <f>Main!C105/Main!C45-1</f>
        <v>0.45494605683026901</v>
      </c>
    </row>
    <row r="105" spans="1:2" x14ac:dyDescent="0.35">
      <c r="A105" s="13">
        <f>Main!B106</f>
        <v>44408</v>
      </c>
      <c r="B105" s="10">
        <f>Main!C106/Main!C46-1</f>
        <v>0.39213642117804759</v>
      </c>
    </row>
    <row r="106" spans="1:2" x14ac:dyDescent="0.35">
      <c r="A106" s="13">
        <f>Main!B107</f>
        <v>44439</v>
      </c>
      <c r="B106" s="10">
        <f>Main!C107/Main!C47-1</f>
        <v>0.35217204915690181</v>
      </c>
    </row>
    <row r="107" spans="1:2" x14ac:dyDescent="0.35">
      <c r="A107" s="13">
        <f>Main!B108</f>
        <v>44469</v>
      </c>
      <c r="B107" s="10">
        <f>Main!C108/Main!C48-1</f>
        <v>0.32825648515195782</v>
      </c>
    </row>
    <row r="108" spans="1:2" x14ac:dyDescent="0.35">
      <c r="A108" s="13">
        <f>Main!B109</f>
        <v>44500</v>
      </c>
      <c r="B108" s="10">
        <f>Main!C109/Main!C49-1</f>
        <v>0.29327445652173934</v>
      </c>
    </row>
    <row r="109" spans="1:2" x14ac:dyDescent="0.35">
      <c r="A109" s="13">
        <f>Main!B110</f>
        <v>44530</v>
      </c>
      <c r="B109" s="10">
        <f>Main!C110/Main!C50-1</f>
        <v>0.24518587857715968</v>
      </c>
    </row>
    <row r="110" spans="1:2" x14ac:dyDescent="0.35">
      <c r="A110" s="13">
        <f>Main!B111</f>
        <v>44561</v>
      </c>
      <c r="B110" s="10">
        <f>Main!C111/Main!C51-1</f>
        <v>0.2745647388433059</v>
      </c>
    </row>
    <row r="111" spans="1:2" x14ac:dyDescent="0.35">
      <c r="A111" s="13">
        <f>Main!B112</f>
        <v>44592</v>
      </c>
      <c r="B111" s="10">
        <f>Main!C112/Main!C52-1</f>
        <v>0.23538683830290297</v>
      </c>
    </row>
    <row r="112" spans="1:2" x14ac:dyDescent="0.35">
      <c r="A112" s="13">
        <f>Main!B113</f>
        <v>44620</v>
      </c>
      <c r="B112" s="10">
        <f>Main!C113/Main!C53-1</f>
        <v>0.22178369087784078</v>
      </c>
    </row>
    <row r="113" spans="1:2" x14ac:dyDescent="0.35">
      <c r="A113" s="13">
        <f>Main!B114</f>
        <v>44651</v>
      </c>
      <c r="B113" s="10">
        <f>Main!C114/Main!C54-1</f>
        <v>0.20350438047559427</v>
      </c>
    </row>
    <row r="114" spans="1:2" x14ac:dyDescent="0.35">
      <c r="A114" s="13">
        <f>Main!B115</f>
        <v>44681</v>
      </c>
      <c r="B114" s="10">
        <f>Main!C115/Main!C55-1</f>
        <v>0.18444251303700021</v>
      </c>
    </row>
    <row r="115" spans="1:2" x14ac:dyDescent="0.35">
      <c r="A115" s="13">
        <f>Main!B116</f>
        <v>44712</v>
      </c>
      <c r="B115" s="10">
        <f>Main!C116/Main!C56-1</f>
        <v>0.17721518987341778</v>
      </c>
    </row>
    <row r="116" spans="1:2" x14ac:dyDescent="0.35">
      <c r="A116" s="13">
        <f>Main!B117</f>
        <v>44742</v>
      </c>
      <c r="B116" s="10">
        <f>Main!C117/Main!C57-1</f>
        <v>0.12666707639358354</v>
      </c>
    </row>
    <row r="117" spans="1:2" x14ac:dyDescent="0.35">
      <c r="A117" s="13">
        <f>Main!B118</f>
        <v>44773</v>
      </c>
      <c r="B117" s="10">
        <f>Main!C118/Main!C58-1</f>
        <v>0.1158704008786382</v>
      </c>
    </row>
    <row r="118" spans="1:2" x14ac:dyDescent="0.35">
      <c r="A118" s="13">
        <f>Main!B119</f>
        <v>44804</v>
      </c>
      <c r="B118" s="10">
        <f>Main!C119/Main!C59-1</f>
        <v>0.12441613588110423</v>
      </c>
    </row>
    <row r="119" spans="1:2" x14ac:dyDescent="0.35">
      <c r="A119" s="13">
        <f>Main!B120</f>
        <v>44834</v>
      </c>
      <c r="B119" s="10">
        <f>Main!C120/Main!C60-1</f>
        <v>4.2138895587171543E-2</v>
      </c>
    </row>
    <row r="120" spans="1:2" x14ac:dyDescent="0.35">
      <c r="A120" s="13">
        <f>Main!B121</f>
        <v>44865</v>
      </c>
      <c r="B120" s="10">
        <f>Main!C121/Main!C61-1</f>
        <v>-5.7806877838729731E-3</v>
      </c>
    </row>
    <row r="121" spans="1:2" x14ac:dyDescent="0.35">
      <c r="A121" s="13">
        <f>Main!B122</f>
        <v>44895</v>
      </c>
      <c r="B121" s="10">
        <f>Main!C122/Main!C62-1</f>
        <v>5.4950260540028495E-2</v>
      </c>
    </row>
    <row r="122" spans="1:2" x14ac:dyDescent="0.35">
      <c r="A122" s="13">
        <f>Main!B123</f>
        <v>44926</v>
      </c>
      <c r="B122" s="10">
        <f>Main!C123/Main!C63-1</f>
        <v>5.9606961051260843E-2</v>
      </c>
    </row>
    <row r="123" spans="1:2" x14ac:dyDescent="0.35">
      <c r="A123" s="13">
        <f>Main!B124</f>
        <v>44957</v>
      </c>
      <c r="B123" s="10">
        <f>Main!C124/Main!C64-1</f>
        <v>6.4910468319559156E-2</v>
      </c>
    </row>
    <row r="124" spans="1:2" x14ac:dyDescent="0.35">
      <c r="A124" s="13">
        <f>Main!B125</f>
        <v>44985</v>
      </c>
      <c r="B124" s="10">
        <f>Main!C125/Main!C65-1</f>
        <v>8.5458062247230515E-2</v>
      </c>
    </row>
    <row r="125" spans="1:2" x14ac:dyDescent="0.35">
      <c r="A125" s="13">
        <f>Main!B126</f>
        <v>45016</v>
      </c>
      <c r="B125" s="10">
        <f>Main!C126/Main!C66-1</f>
        <v>0.1037138762837353</v>
      </c>
    </row>
    <row r="126" spans="1:2" x14ac:dyDescent="0.35">
      <c r="A126" s="13">
        <f>Main!B127</f>
        <v>45046</v>
      </c>
      <c r="B126" s="10">
        <f>Main!C127/Main!C67-1</f>
        <v>0.11067915414973184</v>
      </c>
    </row>
    <row r="127" spans="1:2" x14ac:dyDescent="0.35">
      <c r="A127" s="13">
        <f>Main!B128</f>
        <v>45077</v>
      </c>
      <c r="B127" s="10">
        <f>Main!C128/Main!C68-1</f>
        <v>7.6057971014492853E-2</v>
      </c>
    </row>
    <row r="128" spans="1:2" x14ac:dyDescent="0.35">
      <c r="A128" s="13">
        <f>Main!B129</f>
        <v>45107</v>
      </c>
      <c r="B128" s="10">
        <f>Main!C129/Main!C69-1</f>
        <v>0.13043736983040755</v>
      </c>
    </row>
    <row r="129" spans="1:2" x14ac:dyDescent="0.35">
      <c r="A129" s="13">
        <f>Main!B130</f>
        <v>45138</v>
      </c>
      <c r="B129" s="10">
        <f>Main!C130/Main!C70-1</f>
        <v>0.16291390728476829</v>
      </c>
    </row>
    <row r="130" spans="1:2" x14ac:dyDescent="0.35">
      <c r="A130" s="13">
        <f>Main!B131</f>
        <v>45169</v>
      </c>
      <c r="B130" s="10">
        <f>Main!C131/Main!C71-1</f>
        <v>0.15060167740367092</v>
      </c>
    </row>
    <row r="131" spans="1:2" x14ac:dyDescent="0.35">
      <c r="A131" s="13">
        <f>Main!B132</f>
        <v>45198</v>
      </c>
      <c r="B131" s="10">
        <f>Main!C132/Main!C72-1</f>
        <v>0.16709748892171339</v>
      </c>
    </row>
    <row r="132" spans="1:2" x14ac:dyDescent="0.35">
      <c r="A132" s="13">
        <f>Main!B133</f>
        <v>45230</v>
      </c>
      <c r="B132" s="10">
        <f>Main!C133/Main!C73-1</f>
        <v>0.22709694625950139</v>
      </c>
    </row>
    <row r="133" spans="1:2" x14ac:dyDescent="0.35">
      <c r="A133" s="13">
        <f>Main!B134</f>
        <v>45260</v>
      </c>
      <c r="B133" s="10">
        <f>Main!C134/Main!C74-1</f>
        <v>0.22927781392322721</v>
      </c>
    </row>
    <row r="134" spans="1:2" x14ac:dyDescent="0.35">
      <c r="A134" s="13">
        <f>Main!B135</f>
        <v>45289</v>
      </c>
      <c r="B134" s="10">
        <f>Main!C135/Main!C75-1</f>
        <v>0.27125906394199073</v>
      </c>
    </row>
    <row r="135" spans="1:2" x14ac:dyDescent="0.35">
      <c r="A135" s="13">
        <f>Main!B136</f>
        <v>45322</v>
      </c>
      <c r="B135" s="10">
        <f>Main!C136/Main!C76-1</f>
        <v>0.22551815934588304</v>
      </c>
    </row>
    <row r="136" spans="1:2" x14ac:dyDescent="0.35">
      <c r="A136" s="13">
        <f>Main!B137</f>
        <v>45351</v>
      </c>
      <c r="B136" s="10">
        <f>Main!C137/Main!C77-1</f>
        <v>0.22710349962769905</v>
      </c>
    </row>
    <row r="137" spans="1:2" x14ac:dyDescent="0.35">
      <c r="A137" s="13">
        <f>Main!B138</f>
        <v>45379</v>
      </c>
      <c r="B137" s="10">
        <f>Main!C138/Main!C78-1</f>
        <v>0.24294168413265926</v>
      </c>
    </row>
    <row r="138" spans="1:2" x14ac:dyDescent="0.35">
      <c r="A138" s="13">
        <f>Main!B139</f>
        <v>45412</v>
      </c>
      <c r="B138" s="10">
        <f>Main!C139/Main!C79-1</f>
        <v>0.24209691199804695</v>
      </c>
    </row>
    <row r="139" spans="1:2" x14ac:dyDescent="0.35">
      <c r="A139" s="13">
        <f>Main!B140</f>
        <v>45443</v>
      </c>
      <c r="B139" s="10">
        <f>Main!C140/Main!C80-1</f>
        <v>0.31826550695193956</v>
      </c>
    </row>
    <row r="140" spans="1:2" x14ac:dyDescent="0.35">
      <c r="A140" s="13">
        <f>Main!B141</f>
        <v>45473</v>
      </c>
      <c r="B140" s="10">
        <f>Main!C141/Main!C81-1</f>
        <v>0.30930232558139537</v>
      </c>
    </row>
    <row r="141" spans="1:2" x14ac:dyDescent="0.35">
      <c r="A141" s="13">
        <f>Main!B142</f>
        <v>45504</v>
      </c>
      <c r="B141" s="10">
        <f>Main!C142/Main!C82-1</f>
        <v>0.31487431487431494</v>
      </c>
    </row>
    <row r="142" spans="1:2" x14ac:dyDescent="0.35">
      <c r="A142" s="13">
        <f>Main!B143</f>
        <v>45535</v>
      </c>
      <c r="B142" s="10">
        <f>Main!C143/Main!C83-1</f>
        <v>0.39112741827885245</v>
      </c>
    </row>
    <row r="143" spans="1:2" x14ac:dyDescent="0.35">
      <c r="A143" s="13">
        <f>Main!B144</f>
        <v>45565</v>
      </c>
      <c r="B143" s="10">
        <f>Main!C144/Main!C84-1</f>
        <v>0.41601912731619861</v>
      </c>
    </row>
    <row r="144" spans="1:2" x14ac:dyDescent="0.35">
      <c r="A144" s="13">
        <f>Main!B145</f>
        <v>45596</v>
      </c>
      <c r="B144" s="10">
        <f>Main!C145/Main!C85-1</f>
        <v>0.39815918421401131</v>
      </c>
    </row>
    <row r="145" spans="1:2" x14ac:dyDescent="0.35">
      <c r="A145" s="13">
        <f>Main!B146</f>
        <v>45626</v>
      </c>
      <c r="B145" s="10">
        <f>Main!C146/Main!C86-1</f>
        <v>0.40200607100435537</v>
      </c>
    </row>
    <row r="146" spans="1:2" x14ac:dyDescent="0.35">
      <c r="A146" s="13">
        <f>Main!B147</f>
        <v>45657</v>
      </c>
      <c r="B146" s="10">
        <f>Main!C147/Main!C87-1</f>
        <v>0.38723815662262306</v>
      </c>
    </row>
    <row r="147" spans="1:2" x14ac:dyDescent="0.35">
      <c r="A147" s="13">
        <f>Main!B148</f>
        <v>45688</v>
      </c>
      <c r="B147" s="10">
        <f>Main!C148/Main!C88-1</f>
        <v>0.45583776864515246</v>
      </c>
    </row>
    <row r="148" spans="1:2" x14ac:dyDescent="0.35">
      <c r="A148" s="13">
        <f>Main!B149</f>
        <v>45716</v>
      </c>
      <c r="B148" s="10">
        <f>Main!C149/Main!C89-1</f>
        <v>0.49774790381816914</v>
      </c>
    </row>
    <row r="149" spans="1:2" x14ac:dyDescent="0.35">
      <c r="A149" s="13">
        <f>Main!B150</f>
        <v>45747</v>
      </c>
      <c r="B149" s="10">
        <f>Main!C150/Main!C90-1</f>
        <v>0.75366994676560717</v>
      </c>
    </row>
    <row r="150" spans="1:2" x14ac:dyDescent="0.35">
      <c r="A150" s="13">
        <f>Main!B151</f>
        <v>45777</v>
      </c>
      <c r="B150" s="10">
        <f>Main!C151/Main!C91-1</f>
        <v>0.59740065730504943</v>
      </c>
    </row>
    <row r="151" spans="1:2" x14ac:dyDescent="0.35">
      <c r="A151" s="13">
        <f>Main!B152</f>
        <v>45807</v>
      </c>
      <c r="B151" s="10">
        <f>Main!C152/Main!C92-1</f>
        <v>0.64785992217898847</v>
      </c>
    </row>
    <row r="152" spans="1:2" x14ac:dyDescent="0.35">
      <c r="A152" s="13">
        <f>Main!B153</f>
        <v>45838</v>
      </c>
      <c r="B152" s="10">
        <f>Main!C153/Main!C93-1</f>
        <v>0.64708050722500743</v>
      </c>
    </row>
    <row r="153" spans="1:2" x14ac:dyDescent="0.35">
      <c r="A153" s="13">
        <f>Main!B154</f>
        <v>45869</v>
      </c>
      <c r="B153" s="10">
        <f>Main!C154/Main!C94-1</f>
        <v>0.66804677852836503</v>
      </c>
    </row>
    <row r="154" spans="1:2" x14ac:dyDescent="0.35">
      <c r="A154" s="13">
        <f>Main!B155</f>
        <v>45898</v>
      </c>
      <c r="B154" s="10">
        <f>Main!C155/Main!C95-1</f>
        <v>0.65411031650499218</v>
      </c>
    </row>
    <row r="155" spans="1:2" x14ac:dyDescent="0.35">
      <c r="A155" s="13">
        <f>Main!B156</f>
        <v>45930</v>
      </c>
      <c r="B155" s="10">
        <f>Main!C156/Main!C96-1</f>
        <v>0.68913645072021579</v>
      </c>
    </row>
    <row r="156" spans="1:2" x14ac:dyDescent="0.35">
      <c r="A156" s="13">
        <f>Main!B157</f>
        <v>45961</v>
      </c>
      <c r="B156" s="10">
        <f>Main!C157/Main!C97-1</f>
        <v>0.69084930740170702</v>
      </c>
    </row>
    <row r="157" spans="1:2" x14ac:dyDescent="0.35">
      <c r="A157" s="13">
        <f>Main!B158</f>
        <v>45989</v>
      </c>
      <c r="B157" s="10">
        <f>Main!C158/Main!C98-1</f>
        <v>0.55732750305446599</v>
      </c>
    </row>
    <row r="158" spans="1:2" x14ac:dyDescent="0.35">
      <c r="A158" s="13">
        <f>Main!B159</f>
        <v>46022</v>
      </c>
      <c r="B158" s="10">
        <f>Main!C159/Main!C99-1</f>
        <v>0.50591075075818548</v>
      </c>
    </row>
    <row r="159" spans="1:2" x14ac:dyDescent="0.35">
      <c r="A159" s="13">
        <f>Main!B160</f>
        <v>46052</v>
      </c>
      <c r="B159" s="10">
        <f>Main!C160/Main!C100-1</f>
        <v>0.51556966662596171</v>
      </c>
    </row>
    <row r="160" spans="1:2" x14ac:dyDescent="0.35">
      <c r="A160" s="13">
        <f>Main!B161</f>
        <v>46080</v>
      </c>
      <c r="B160" s="10">
        <f>Main!C161/Main!C101-1</f>
        <v>0.46408104196816202</v>
      </c>
    </row>
    <row r="161" spans="1:2" x14ac:dyDescent="0.35">
      <c r="A161" s="13">
        <f>Main!B162</f>
        <v>46112</v>
      </c>
      <c r="B161" s="10">
        <f>Main!C162/Main!C102-1</f>
        <v>0.35609756097560985</v>
      </c>
    </row>
    <row r="162" spans="1:2" x14ac:dyDescent="0.35">
      <c r="A162" s="13">
        <f>Main!B163</f>
        <v>46142</v>
      </c>
      <c r="B162" s="10">
        <f>Main!C163/Main!C103-1</f>
        <v>0.35592856759800506</v>
      </c>
    </row>
    <row r="163" spans="1:2" x14ac:dyDescent="0.35">
      <c r="A163" s="13">
        <f>Main!B164</f>
        <v>46171</v>
      </c>
      <c r="B163" s="10">
        <f>Main!C164/Main!C104-1</f>
        <v>0.37306973016297107</v>
      </c>
    </row>
    <row r="164" spans="1:2" x14ac:dyDescent="0.35">
      <c r="A164" s="13">
        <f>Main!B165</f>
        <v>46203</v>
      </c>
      <c r="B164" s="10">
        <f>Main!C165/Main!C105-1</f>
        <v>0.31065274151436029</v>
      </c>
    </row>
    <row r="165" spans="1:2" x14ac:dyDescent="0.35">
      <c r="A165" s="13">
        <f>Main!B166</f>
        <v>46234</v>
      </c>
      <c r="B165" s="10">
        <f>Main!C166/Main!C106-1</f>
        <v>0.38785771596683594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532A7-CA44-4E0F-BC7D-FEAAC24E92BA}">
  <dimension ref="A1:B165"/>
  <sheetViews>
    <sheetView showGridLines="0" topLeftCell="A145" workbookViewId="0">
      <selection activeCell="B167" sqref="B167"/>
    </sheetView>
  </sheetViews>
  <sheetFormatPr defaultRowHeight="14.5" x14ac:dyDescent="0.35"/>
  <cols>
    <col min="1" max="1" width="10.54296875" bestFit="1" customWidth="1"/>
    <col min="3" max="11" width="8.81640625"/>
  </cols>
  <sheetData>
    <row r="1" spans="1:2" x14ac:dyDescent="0.35">
      <c r="A1" t="s">
        <v>0</v>
      </c>
      <c r="B1" s="1" t="s">
        <v>14</v>
      </c>
    </row>
    <row r="2" spans="1:2" x14ac:dyDescent="0.35">
      <c r="A2" s="13">
        <f>Main!B3</f>
        <v>41274</v>
      </c>
      <c r="B2" s="10"/>
    </row>
    <row r="3" spans="1:2" x14ac:dyDescent="0.35">
      <c r="A3" s="13">
        <f>Main!B4</f>
        <v>41305</v>
      </c>
      <c r="B3" s="10"/>
    </row>
    <row r="4" spans="1:2" x14ac:dyDescent="0.35">
      <c r="A4" s="13">
        <f>Main!B5</f>
        <v>41333</v>
      </c>
      <c r="B4" s="10"/>
    </row>
    <row r="5" spans="1:2" x14ac:dyDescent="0.35">
      <c r="A5" s="13">
        <f>Main!B6</f>
        <v>41362</v>
      </c>
      <c r="B5" s="10"/>
    </row>
    <row r="6" spans="1:2" x14ac:dyDescent="0.35">
      <c r="A6" s="13">
        <f>Main!B7</f>
        <v>41394</v>
      </c>
      <c r="B6" s="10"/>
    </row>
    <row r="7" spans="1:2" x14ac:dyDescent="0.35">
      <c r="A7" s="13">
        <f>Main!B8</f>
        <v>41425</v>
      </c>
      <c r="B7" s="10"/>
    </row>
    <row r="8" spans="1:2" x14ac:dyDescent="0.35">
      <c r="A8" s="13">
        <f>Main!B9</f>
        <v>41453</v>
      </c>
      <c r="B8" s="10"/>
    </row>
    <row r="9" spans="1:2" x14ac:dyDescent="0.35">
      <c r="A9" s="13">
        <f>Main!B10</f>
        <v>41486</v>
      </c>
      <c r="B9" s="10"/>
    </row>
    <row r="10" spans="1:2" x14ac:dyDescent="0.35">
      <c r="A10" s="13">
        <f>Main!B11</f>
        <v>41516</v>
      </c>
      <c r="B10" s="10"/>
    </row>
    <row r="11" spans="1:2" x14ac:dyDescent="0.35">
      <c r="A11" s="13">
        <f>Main!B12</f>
        <v>41547</v>
      </c>
      <c r="B11" s="10"/>
    </row>
    <row r="12" spans="1:2" x14ac:dyDescent="0.35">
      <c r="A12" s="13">
        <f>Main!B13</f>
        <v>41578</v>
      </c>
      <c r="B12" s="10"/>
    </row>
    <row r="13" spans="1:2" x14ac:dyDescent="0.35">
      <c r="A13" s="13">
        <f>Main!B14</f>
        <v>41607</v>
      </c>
      <c r="B13" s="10"/>
    </row>
    <row r="14" spans="1:2" x14ac:dyDescent="0.35">
      <c r="A14" s="13">
        <f>Main!B15</f>
        <v>41639</v>
      </c>
      <c r="B14" s="10"/>
    </row>
    <row r="15" spans="1:2" x14ac:dyDescent="0.35">
      <c r="A15" s="13">
        <f>Main!B16</f>
        <v>41670</v>
      </c>
      <c r="B15" s="10"/>
    </row>
    <row r="16" spans="1:2" x14ac:dyDescent="0.35">
      <c r="A16" s="13">
        <f>Main!B17</f>
        <v>41698</v>
      </c>
      <c r="B16" s="10"/>
    </row>
    <row r="17" spans="1:2" x14ac:dyDescent="0.35">
      <c r="A17" s="13">
        <f>Main!B18</f>
        <v>41729</v>
      </c>
      <c r="B17" s="10"/>
    </row>
    <row r="18" spans="1:2" x14ac:dyDescent="0.35">
      <c r="A18" s="13">
        <f>Main!B19</f>
        <v>41759</v>
      </c>
      <c r="B18" s="10"/>
    </row>
    <row r="19" spans="1:2" x14ac:dyDescent="0.35">
      <c r="A19" s="13">
        <f>Main!B20</f>
        <v>41789</v>
      </c>
      <c r="B19" s="10"/>
    </row>
    <row r="20" spans="1:2" x14ac:dyDescent="0.35">
      <c r="A20" s="13">
        <f>Main!B21</f>
        <v>41820</v>
      </c>
      <c r="B20" s="10"/>
    </row>
    <row r="21" spans="1:2" x14ac:dyDescent="0.35">
      <c r="A21" s="13">
        <f>Main!B22</f>
        <v>41851</v>
      </c>
      <c r="B21" s="10"/>
    </row>
    <row r="22" spans="1:2" x14ac:dyDescent="0.35">
      <c r="A22" s="13">
        <f>Main!B23</f>
        <v>41880</v>
      </c>
      <c r="B22" s="10"/>
    </row>
    <row r="23" spans="1:2" x14ac:dyDescent="0.35">
      <c r="A23" s="13">
        <f>Main!B24</f>
        <v>41912</v>
      </c>
      <c r="B23" s="10"/>
    </row>
    <row r="24" spans="1:2" x14ac:dyDescent="0.35">
      <c r="A24" s="13">
        <f>Main!B25</f>
        <v>41943</v>
      </c>
      <c r="B24" s="10"/>
    </row>
    <row r="25" spans="1:2" x14ac:dyDescent="0.35">
      <c r="A25" s="13">
        <f>Main!B26</f>
        <v>41971</v>
      </c>
      <c r="B25" s="10"/>
    </row>
    <row r="26" spans="1:2" x14ac:dyDescent="0.35">
      <c r="A26" s="13">
        <f>Main!B27</f>
        <v>42004</v>
      </c>
      <c r="B26" s="10"/>
    </row>
    <row r="27" spans="1:2" x14ac:dyDescent="0.35">
      <c r="A27" s="13">
        <f>Main!B28</f>
        <v>42034</v>
      </c>
      <c r="B27" s="10"/>
    </row>
    <row r="28" spans="1:2" x14ac:dyDescent="0.35">
      <c r="A28" s="13">
        <f>Main!B29</f>
        <v>42062</v>
      </c>
      <c r="B28" s="10"/>
    </row>
    <row r="29" spans="1:2" x14ac:dyDescent="0.35">
      <c r="A29" s="13">
        <f>Main!B30</f>
        <v>42094</v>
      </c>
      <c r="B29" s="10"/>
    </row>
    <row r="30" spans="1:2" x14ac:dyDescent="0.35">
      <c r="A30" s="13">
        <f>Main!B31</f>
        <v>42124</v>
      </c>
      <c r="B30" s="10"/>
    </row>
    <row r="31" spans="1:2" x14ac:dyDescent="0.35">
      <c r="A31" s="13">
        <f>Main!B32</f>
        <v>42153</v>
      </c>
      <c r="B31" s="10"/>
    </row>
    <row r="32" spans="1:2" x14ac:dyDescent="0.35">
      <c r="A32" s="13">
        <f>Main!B33</f>
        <v>42185</v>
      </c>
      <c r="B32" s="10"/>
    </row>
    <row r="33" spans="1:2" x14ac:dyDescent="0.35">
      <c r="A33" s="13">
        <f>Main!B34</f>
        <v>42216</v>
      </c>
      <c r="B33" s="10"/>
    </row>
    <row r="34" spans="1:2" x14ac:dyDescent="0.35">
      <c r="A34" s="13">
        <f>Main!B35</f>
        <v>42247</v>
      </c>
      <c r="B34" s="10"/>
    </row>
    <row r="35" spans="1:2" x14ac:dyDescent="0.35">
      <c r="A35" s="13">
        <f>Main!B36</f>
        <v>42277</v>
      </c>
      <c r="B35" s="10"/>
    </row>
    <row r="36" spans="1:2" x14ac:dyDescent="0.35">
      <c r="A36" s="13">
        <f>Main!B37</f>
        <v>42307</v>
      </c>
      <c r="B36" s="10"/>
    </row>
    <row r="37" spans="1:2" x14ac:dyDescent="0.35">
      <c r="A37" s="13">
        <f>Main!B38</f>
        <v>42338</v>
      </c>
      <c r="B37" s="10"/>
    </row>
    <row r="38" spans="1:2" x14ac:dyDescent="0.35">
      <c r="A38" s="13">
        <f>Main!B39</f>
        <v>42369</v>
      </c>
      <c r="B38" s="10"/>
    </row>
    <row r="39" spans="1:2" x14ac:dyDescent="0.35">
      <c r="A39" s="13">
        <f>Main!B40</f>
        <v>42398</v>
      </c>
      <c r="B39" s="10"/>
    </row>
    <row r="40" spans="1:2" x14ac:dyDescent="0.35">
      <c r="A40" s="13">
        <f>Main!B41</f>
        <v>42429</v>
      </c>
      <c r="B40" s="10"/>
    </row>
    <row r="41" spans="1:2" x14ac:dyDescent="0.35">
      <c r="A41" s="13">
        <f>Main!B42</f>
        <v>42460</v>
      </c>
      <c r="B41" s="10"/>
    </row>
    <row r="42" spans="1:2" x14ac:dyDescent="0.35">
      <c r="A42" s="13">
        <f>Main!B43</f>
        <v>42489</v>
      </c>
      <c r="B42" s="10"/>
    </row>
    <row r="43" spans="1:2" x14ac:dyDescent="0.35">
      <c r="A43" s="13">
        <f>Main!B44</f>
        <v>42521</v>
      </c>
      <c r="B43" s="10"/>
    </row>
    <row r="44" spans="1:2" x14ac:dyDescent="0.35">
      <c r="A44" s="13">
        <f>Main!B45</f>
        <v>42551</v>
      </c>
      <c r="B44" s="10"/>
    </row>
    <row r="45" spans="1:2" x14ac:dyDescent="0.35">
      <c r="A45" s="13">
        <f>Main!B46</f>
        <v>42580</v>
      </c>
      <c r="B45" s="10"/>
    </row>
    <row r="46" spans="1:2" x14ac:dyDescent="0.35">
      <c r="A46" s="13">
        <f>Main!B47</f>
        <v>42613</v>
      </c>
      <c r="B46" s="10"/>
    </row>
    <row r="47" spans="1:2" x14ac:dyDescent="0.35">
      <c r="A47" s="13">
        <f>Main!B48</f>
        <v>42643</v>
      </c>
      <c r="B47" s="10"/>
    </row>
    <row r="48" spans="1:2" x14ac:dyDescent="0.35">
      <c r="A48" s="13">
        <f>Main!B49</f>
        <v>42674</v>
      </c>
      <c r="B48" s="10"/>
    </row>
    <row r="49" spans="1:2" x14ac:dyDescent="0.35">
      <c r="A49" s="13">
        <f>Main!B50</f>
        <v>42704</v>
      </c>
      <c r="B49" s="10"/>
    </row>
    <row r="50" spans="1:2" x14ac:dyDescent="0.35">
      <c r="A50" s="13">
        <f>Main!B51</f>
        <v>42734</v>
      </c>
      <c r="B50" s="10"/>
    </row>
    <row r="51" spans="1:2" x14ac:dyDescent="0.35">
      <c r="A51" s="13">
        <f>Main!B52</f>
        <v>42766</v>
      </c>
      <c r="B51" s="10"/>
    </row>
    <row r="52" spans="1:2" x14ac:dyDescent="0.35">
      <c r="A52" s="13">
        <f>Main!B53</f>
        <v>42794</v>
      </c>
      <c r="B52" s="10"/>
    </row>
    <row r="53" spans="1:2" x14ac:dyDescent="0.35">
      <c r="A53" s="13">
        <f>Main!B54</f>
        <v>42825</v>
      </c>
      <c r="B53" s="10"/>
    </row>
    <row r="54" spans="1:2" x14ac:dyDescent="0.35">
      <c r="A54" s="13">
        <f>Main!B55</f>
        <v>42855</v>
      </c>
      <c r="B54" s="10"/>
    </row>
    <row r="55" spans="1:2" x14ac:dyDescent="0.35">
      <c r="A55" s="13">
        <f>Main!B56</f>
        <v>42886</v>
      </c>
      <c r="B55" s="10"/>
    </row>
    <row r="56" spans="1:2" x14ac:dyDescent="0.35">
      <c r="A56" s="13">
        <f>Main!B57</f>
        <v>42916</v>
      </c>
      <c r="B56" s="10"/>
    </row>
    <row r="57" spans="1:2" x14ac:dyDescent="0.35">
      <c r="A57" s="13">
        <f>Main!B58</f>
        <v>42947</v>
      </c>
      <c r="B57" s="10"/>
    </row>
    <row r="58" spans="1:2" x14ac:dyDescent="0.35">
      <c r="A58" s="13">
        <f>Main!B59</f>
        <v>42978</v>
      </c>
      <c r="B58" s="10"/>
    </row>
    <row r="59" spans="1:2" x14ac:dyDescent="0.35">
      <c r="A59" s="13">
        <f>Main!B60</f>
        <v>43008</v>
      </c>
      <c r="B59" s="10"/>
    </row>
    <row r="60" spans="1:2" x14ac:dyDescent="0.35">
      <c r="A60" s="13">
        <f>Main!B61</f>
        <v>43039</v>
      </c>
      <c r="B60" s="10"/>
    </row>
    <row r="61" spans="1:2" x14ac:dyDescent="0.35">
      <c r="A61" s="13">
        <f>Main!B62</f>
        <v>43069</v>
      </c>
      <c r="B61" s="10"/>
    </row>
    <row r="62" spans="1:2" x14ac:dyDescent="0.35">
      <c r="A62" s="13">
        <f>Main!B63</f>
        <v>43100</v>
      </c>
      <c r="B62" s="10"/>
    </row>
    <row r="63" spans="1:2" x14ac:dyDescent="0.35">
      <c r="A63" s="13">
        <f>Main!B64</f>
        <v>43131</v>
      </c>
      <c r="B63" s="10"/>
    </row>
    <row r="64" spans="1:2" x14ac:dyDescent="0.35">
      <c r="A64" s="13">
        <f>Main!B65</f>
        <v>43159</v>
      </c>
      <c r="B64" s="10"/>
    </row>
    <row r="65" spans="1:2" x14ac:dyDescent="0.35">
      <c r="A65" s="13">
        <f>Main!B66</f>
        <v>43190</v>
      </c>
      <c r="B65" s="10"/>
    </row>
    <row r="66" spans="1:2" x14ac:dyDescent="0.35">
      <c r="A66" s="13">
        <f>Main!B67</f>
        <v>43220</v>
      </c>
      <c r="B66" s="10"/>
    </row>
    <row r="67" spans="1:2" x14ac:dyDescent="0.35">
      <c r="A67" s="13">
        <f>Main!B68</f>
        <v>43251</v>
      </c>
      <c r="B67" s="10"/>
    </row>
    <row r="68" spans="1:2" x14ac:dyDescent="0.35">
      <c r="A68" s="13">
        <f>Main!B69</f>
        <v>43281</v>
      </c>
      <c r="B68" s="10"/>
    </row>
    <row r="69" spans="1:2" x14ac:dyDescent="0.35">
      <c r="A69" s="13">
        <f>Main!B70</f>
        <v>43312</v>
      </c>
      <c r="B69" s="10"/>
    </row>
    <row r="70" spans="1:2" x14ac:dyDescent="0.35">
      <c r="A70" s="13">
        <f>Main!B71</f>
        <v>43343</v>
      </c>
      <c r="B70" s="10"/>
    </row>
    <row r="71" spans="1:2" x14ac:dyDescent="0.35">
      <c r="A71" s="13">
        <f>Main!B72</f>
        <v>43373</v>
      </c>
      <c r="B71" s="10"/>
    </row>
    <row r="72" spans="1:2" x14ac:dyDescent="0.35">
      <c r="A72" s="13">
        <f>Main!B73</f>
        <v>43404</v>
      </c>
      <c r="B72" s="10"/>
    </row>
    <row r="73" spans="1:2" x14ac:dyDescent="0.35">
      <c r="A73" s="13">
        <f>Main!B74</f>
        <v>43434</v>
      </c>
      <c r="B73" s="10"/>
    </row>
    <row r="74" spans="1:2" x14ac:dyDescent="0.35">
      <c r="A74" s="13">
        <f>Main!B75</f>
        <v>43465</v>
      </c>
      <c r="B74" s="10"/>
    </row>
    <row r="75" spans="1:2" x14ac:dyDescent="0.35">
      <c r="A75" s="13">
        <f>Main!B76</f>
        <v>43496</v>
      </c>
      <c r="B75" s="10"/>
    </row>
    <row r="76" spans="1:2" x14ac:dyDescent="0.35">
      <c r="A76" s="13">
        <f>Main!B77</f>
        <v>43524</v>
      </c>
      <c r="B76" s="10"/>
    </row>
    <row r="77" spans="1:2" x14ac:dyDescent="0.35">
      <c r="A77" s="13">
        <f>Main!B78</f>
        <v>43555</v>
      </c>
      <c r="B77" s="10"/>
    </row>
    <row r="78" spans="1:2" x14ac:dyDescent="0.35">
      <c r="A78" s="13">
        <f>Main!B79</f>
        <v>43585</v>
      </c>
      <c r="B78" s="10"/>
    </row>
    <row r="79" spans="1:2" x14ac:dyDescent="0.35">
      <c r="A79" s="13">
        <f>Main!B80</f>
        <v>43616</v>
      </c>
      <c r="B79" s="10"/>
    </row>
    <row r="80" spans="1:2" x14ac:dyDescent="0.35">
      <c r="A80" s="13">
        <f>Main!B81</f>
        <v>43646</v>
      </c>
      <c r="B80" s="10"/>
    </row>
    <row r="81" spans="1:2" x14ac:dyDescent="0.35">
      <c r="A81" s="13">
        <f>Main!B82</f>
        <v>43677</v>
      </c>
      <c r="B81" s="10"/>
    </row>
    <row r="82" spans="1:2" x14ac:dyDescent="0.35">
      <c r="A82" s="13">
        <f>Main!B83</f>
        <v>43708</v>
      </c>
      <c r="B82" s="10"/>
    </row>
    <row r="83" spans="1:2" x14ac:dyDescent="0.35">
      <c r="A83" s="13">
        <f>Main!B84</f>
        <v>43738</v>
      </c>
      <c r="B83" s="10"/>
    </row>
    <row r="84" spans="1:2" x14ac:dyDescent="0.35">
      <c r="A84" s="13">
        <f>Main!B85</f>
        <v>43769</v>
      </c>
      <c r="B84" s="10"/>
    </row>
    <row r="85" spans="1:2" x14ac:dyDescent="0.35">
      <c r="A85" s="13">
        <f>Main!B86</f>
        <v>43799</v>
      </c>
      <c r="B85" s="10"/>
    </row>
    <row r="86" spans="1:2" x14ac:dyDescent="0.35">
      <c r="A86" s="13">
        <f>Main!B87</f>
        <v>43830</v>
      </c>
      <c r="B86" s="10"/>
    </row>
    <row r="87" spans="1:2" x14ac:dyDescent="0.35">
      <c r="A87" s="13">
        <f>Main!B88</f>
        <v>43861</v>
      </c>
      <c r="B87" s="10"/>
    </row>
    <row r="88" spans="1:2" x14ac:dyDescent="0.35">
      <c r="A88" s="13">
        <f>Main!B89</f>
        <v>43890</v>
      </c>
      <c r="B88" s="10"/>
    </row>
    <row r="89" spans="1:2" x14ac:dyDescent="0.35">
      <c r="A89" s="13">
        <f>Main!B90</f>
        <v>43921</v>
      </c>
      <c r="B89" s="10"/>
    </row>
    <row r="90" spans="1:2" x14ac:dyDescent="0.35">
      <c r="A90" s="13">
        <f>Main!B91</f>
        <v>43951</v>
      </c>
      <c r="B90" s="10"/>
    </row>
    <row r="91" spans="1:2" x14ac:dyDescent="0.35">
      <c r="A91" s="13">
        <f>Main!B92</f>
        <v>43982</v>
      </c>
      <c r="B91" s="10"/>
    </row>
    <row r="92" spans="1:2" x14ac:dyDescent="0.35">
      <c r="A92" s="13">
        <f>Main!B93</f>
        <v>44012</v>
      </c>
      <c r="B92" s="10"/>
    </row>
    <row r="93" spans="1:2" x14ac:dyDescent="0.35">
      <c r="A93" s="13">
        <f>Main!B94</f>
        <v>44043</v>
      </c>
      <c r="B93" s="10"/>
    </row>
    <row r="94" spans="1:2" x14ac:dyDescent="0.35">
      <c r="A94" s="13">
        <f>Main!B95</f>
        <v>44074</v>
      </c>
      <c r="B94" s="10"/>
    </row>
    <row r="95" spans="1:2" x14ac:dyDescent="0.35">
      <c r="A95" s="13">
        <f>Main!B96</f>
        <v>44104</v>
      </c>
      <c r="B95" s="10"/>
    </row>
    <row r="96" spans="1:2" x14ac:dyDescent="0.35">
      <c r="A96" s="13">
        <f>Main!B97</f>
        <v>44135</v>
      </c>
      <c r="B96" s="10"/>
    </row>
    <row r="97" spans="1:2" x14ac:dyDescent="0.35">
      <c r="A97" s="13">
        <f>Main!B98</f>
        <v>44165</v>
      </c>
      <c r="B97" s="10"/>
    </row>
    <row r="98" spans="1:2" x14ac:dyDescent="0.35">
      <c r="A98" s="13">
        <f>Main!B99</f>
        <v>44196</v>
      </c>
      <c r="B98" s="10"/>
    </row>
    <row r="99" spans="1:2" x14ac:dyDescent="0.35">
      <c r="A99" s="13">
        <f>Main!B100</f>
        <v>44227</v>
      </c>
      <c r="B99" s="10"/>
    </row>
    <row r="100" spans="1:2" x14ac:dyDescent="0.35">
      <c r="A100" s="13">
        <f>Main!B101</f>
        <v>44255</v>
      </c>
      <c r="B100" s="10"/>
    </row>
    <row r="101" spans="1:2" x14ac:dyDescent="0.35">
      <c r="A101" s="13">
        <f>Main!B102</f>
        <v>44286</v>
      </c>
      <c r="B101" s="10"/>
    </row>
    <row r="102" spans="1:2" x14ac:dyDescent="0.35">
      <c r="A102" s="13">
        <f>Main!B103</f>
        <v>44316</v>
      </c>
      <c r="B102" s="10"/>
    </row>
    <row r="103" spans="1:2" x14ac:dyDescent="0.35">
      <c r="A103" s="13">
        <f>Main!B104</f>
        <v>44347</v>
      </c>
      <c r="B103" s="10"/>
    </row>
    <row r="104" spans="1:2" x14ac:dyDescent="0.35">
      <c r="A104" s="13">
        <f>Main!B105</f>
        <v>44377</v>
      </c>
      <c r="B104" s="10"/>
    </row>
    <row r="105" spans="1:2" x14ac:dyDescent="0.35">
      <c r="A105" s="13">
        <f>Main!B106</f>
        <v>44408</v>
      </c>
      <c r="B105" s="10"/>
    </row>
    <row r="106" spans="1:2" x14ac:dyDescent="0.35">
      <c r="A106" s="13">
        <f>Main!B107</f>
        <v>44439</v>
      </c>
      <c r="B106" s="10"/>
    </row>
    <row r="107" spans="1:2" x14ac:dyDescent="0.35">
      <c r="A107" s="13">
        <f>Main!B108</f>
        <v>44469</v>
      </c>
      <c r="B107" s="10"/>
    </row>
    <row r="108" spans="1:2" x14ac:dyDescent="0.35">
      <c r="A108" s="13">
        <f>Main!B109</f>
        <v>44500</v>
      </c>
      <c r="B108" s="10"/>
    </row>
    <row r="109" spans="1:2" x14ac:dyDescent="0.35">
      <c r="A109" s="13">
        <f>Main!B110</f>
        <v>44530</v>
      </c>
      <c r="B109" s="10"/>
    </row>
    <row r="110" spans="1:2" x14ac:dyDescent="0.35">
      <c r="A110" s="13">
        <f>Main!B111</f>
        <v>44561</v>
      </c>
      <c r="B110" s="10"/>
    </row>
    <row r="111" spans="1:2" x14ac:dyDescent="0.35">
      <c r="A111" s="13">
        <f>Main!B112</f>
        <v>44592</v>
      </c>
      <c r="B111" s="10"/>
    </row>
    <row r="112" spans="1:2" x14ac:dyDescent="0.35">
      <c r="A112" s="13">
        <f>Main!B113</f>
        <v>44620</v>
      </c>
      <c r="B112" s="10"/>
    </row>
    <row r="113" spans="1:2" x14ac:dyDescent="0.35">
      <c r="A113" s="13">
        <f>Main!B114</f>
        <v>44651</v>
      </c>
      <c r="B113" s="10"/>
    </row>
    <row r="114" spans="1:2" x14ac:dyDescent="0.35">
      <c r="A114" s="13">
        <f>Main!B115</f>
        <v>44681</v>
      </c>
      <c r="B114" s="10"/>
    </row>
    <row r="115" spans="1:2" x14ac:dyDescent="0.35">
      <c r="A115" s="13">
        <f>Main!B116</f>
        <v>44712</v>
      </c>
      <c r="B115" s="10"/>
    </row>
    <row r="116" spans="1:2" x14ac:dyDescent="0.35">
      <c r="A116" s="13">
        <f>Main!B117</f>
        <v>44742</v>
      </c>
      <c r="B116" s="10"/>
    </row>
    <row r="117" spans="1:2" x14ac:dyDescent="0.35">
      <c r="A117" s="13">
        <f>Main!B118</f>
        <v>44773</v>
      </c>
      <c r="B117" s="10"/>
    </row>
    <row r="118" spans="1:2" x14ac:dyDescent="0.35">
      <c r="A118" s="13">
        <f>Main!B119</f>
        <v>44804</v>
      </c>
      <c r="B118" s="10"/>
    </row>
    <row r="119" spans="1:2" x14ac:dyDescent="0.35">
      <c r="A119" s="13">
        <f>Main!B120</f>
        <v>44834</v>
      </c>
      <c r="B119" s="10"/>
    </row>
    <row r="120" spans="1:2" x14ac:dyDescent="0.35">
      <c r="A120" s="13">
        <f>Main!B121</f>
        <v>44865</v>
      </c>
      <c r="B120" s="10"/>
    </row>
    <row r="121" spans="1:2" x14ac:dyDescent="0.35">
      <c r="A121" s="13">
        <f>Main!B122</f>
        <v>44895</v>
      </c>
      <c r="B121" s="10"/>
    </row>
    <row r="122" spans="1:2" x14ac:dyDescent="0.35">
      <c r="A122" s="13">
        <f>Main!B123</f>
        <v>44926</v>
      </c>
      <c r="B122" s="10">
        <f>Main!C123/Main!C3-1</f>
        <v>0.78350104612932125</v>
      </c>
    </row>
    <row r="123" spans="1:2" x14ac:dyDescent="0.35">
      <c r="A123" s="13">
        <f>Main!B124</f>
        <v>44957</v>
      </c>
      <c r="B123" s="10">
        <f>Main!C124/Main!C4-1</f>
        <v>0.81769200626959271</v>
      </c>
    </row>
    <row r="124" spans="1:2" x14ac:dyDescent="0.35">
      <c r="A124" s="13">
        <f>Main!B125</f>
        <v>44985</v>
      </c>
      <c r="B124" s="10">
        <f>Main!C125/Main!C5-1</f>
        <v>0.79813574133411014</v>
      </c>
    </row>
    <row r="125" spans="1:2" x14ac:dyDescent="0.35">
      <c r="A125" s="13">
        <f>Main!B126</f>
        <v>45016</v>
      </c>
      <c r="B125" s="10">
        <f>Main!C126/Main!C6-1</f>
        <v>0.79588069561838126</v>
      </c>
    </row>
    <row r="126" spans="1:2" x14ac:dyDescent="0.35">
      <c r="A126" s="13">
        <f>Main!B127</f>
        <v>45046</v>
      </c>
      <c r="B126" s="10">
        <f>Main!C127/Main!C7-1</f>
        <v>0.85262330516800944</v>
      </c>
    </row>
    <row r="127" spans="1:2" x14ac:dyDescent="0.35">
      <c r="A127" s="13">
        <f>Main!B128</f>
        <v>45077</v>
      </c>
      <c r="B127" s="10">
        <f>Main!C128/Main!C8-1</f>
        <v>0.71267761579627242</v>
      </c>
    </row>
    <row r="128" spans="1:2" x14ac:dyDescent="0.35">
      <c r="A128" s="13">
        <f>Main!B129</f>
        <v>45107</v>
      </c>
      <c r="B128" s="10">
        <f>Main!C129/Main!C9-1</f>
        <v>0.81407563025210083</v>
      </c>
    </row>
    <row r="129" spans="1:2" x14ac:dyDescent="0.35">
      <c r="A129" s="13">
        <f>Main!B130</f>
        <v>45138</v>
      </c>
      <c r="B129" s="10">
        <f>Main!C130/Main!C10-1</f>
        <v>0.8195177091183119</v>
      </c>
    </row>
    <row r="130" spans="1:2" x14ac:dyDescent="0.35">
      <c r="A130" s="13">
        <f>Main!B131</f>
        <v>45169</v>
      </c>
      <c r="B130" s="10">
        <f>Main!C131/Main!C11-1</f>
        <v>0.78654336132867786</v>
      </c>
    </row>
    <row r="131" spans="1:2" x14ac:dyDescent="0.35">
      <c r="A131" s="13">
        <f>Main!B132</f>
        <v>45198</v>
      </c>
      <c r="B131" s="10">
        <f>Main!C132/Main!C12-1</f>
        <v>0.74709784411276936</v>
      </c>
    </row>
    <row r="132" spans="1:2" x14ac:dyDescent="0.35">
      <c r="A132" s="13">
        <f>Main!B133</f>
        <v>45230</v>
      </c>
      <c r="B132" s="10">
        <f>Main!C133/Main!C13-1</f>
        <v>0.66672704220249934</v>
      </c>
    </row>
    <row r="133" spans="1:2" x14ac:dyDescent="0.35">
      <c r="A133" s="13">
        <f>Main!B134</f>
        <v>45260</v>
      </c>
      <c r="B133" s="10">
        <f>Main!C134/Main!C14-1</f>
        <v>0.67752818964751849</v>
      </c>
    </row>
    <row r="134" spans="1:2" x14ac:dyDescent="0.35">
      <c r="A134" s="13">
        <f>Main!B135</f>
        <v>45289</v>
      </c>
      <c r="B134" s="10">
        <f>Main!C135/Main!C15-1</f>
        <v>0.69523558368495064</v>
      </c>
    </row>
    <row r="135" spans="1:2" x14ac:dyDescent="0.35">
      <c r="A135" s="13">
        <f>Main!B136</f>
        <v>45322</v>
      </c>
      <c r="B135" s="10">
        <f>Main!C136/Main!C16-1</f>
        <v>0.70157528821614012</v>
      </c>
    </row>
    <row r="136" spans="1:2" x14ac:dyDescent="0.35">
      <c r="A136" s="13">
        <f>Main!B137</f>
        <v>45351</v>
      </c>
      <c r="B136" s="10">
        <f>Main!C137/Main!C17-1</f>
        <v>0.71443433029908965</v>
      </c>
    </row>
    <row r="137" spans="1:2" x14ac:dyDescent="0.35">
      <c r="A137" s="13">
        <f>Main!B138</f>
        <v>45379</v>
      </c>
      <c r="B137" s="10">
        <f>Main!C138/Main!C18-1</f>
        <v>0.73908918406072099</v>
      </c>
    </row>
    <row r="138" spans="1:2" x14ac:dyDescent="0.35">
      <c r="A138" s="13">
        <f>Main!B139</f>
        <v>45412</v>
      </c>
      <c r="B138" s="10">
        <f>Main!C139/Main!C19-1</f>
        <v>0.73912671964453569</v>
      </c>
    </row>
    <row r="139" spans="1:2" x14ac:dyDescent="0.35">
      <c r="A139" s="13">
        <f>Main!B140</f>
        <v>45443</v>
      </c>
      <c r="B139" s="10">
        <f>Main!C140/Main!C20-1</f>
        <v>0.75312394461330623</v>
      </c>
    </row>
    <row r="140" spans="1:2" x14ac:dyDescent="0.35">
      <c r="A140" s="13">
        <f>Main!B141</f>
        <v>45473</v>
      </c>
      <c r="B140" s="10">
        <f>Main!C141/Main!C21-1</f>
        <v>0.73692987576086044</v>
      </c>
    </row>
    <row r="141" spans="1:2" x14ac:dyDescent="0.35">
      <c r="A141" s="13">
        <f>Main!B142</f>
        <v>45504</v>
      </c>
      <c r="B141" s="10">
        <f>Main!C142/Main!C22-1</f>
        <v>0.68029949279446122</v>
      </c>
    </row>
    <row r="142" spans="1:2" x14ac:dyDescent="0.35">
      <c r="A142" s="13">
        <f>Main!B143</f>
        <v>45535</v>
      </c>
      <c r="B142" s="10">
        <f>Main!C143/Main!C23-1</f>
        <v>0.64924074659917741</v>
      </c>
    </row>
    <row r="143" spans="1:2" x14ac:dyDescent="0.35">
      <c r="A143" s="13">
        <f>Main!B144</f>
        <v>45565</v>
      </c>
      <c r="B143" s="10">
        <f>Main!C144/Main!C24-1</f>
        <v>0.68438931900774214</v>
      </c>
    </row>
    <row r="144" spans="1:2" x14ac:dyDescent="0.35">
      <c r="A144" s="13">
        <f>Main!B145</f>
        <v>45596</v>
      </c>
      <c r="B144" s="10">
        <f>Main!C145/Main!C25-1</f>
        <v>0.65698815035705871</v>
      </c>
    </row>
    <row r="145" spans="1:2" x14ac:dyDescent="0.35">
      <c r="A145" s="13">
        <f>Main!B146</f>
        <v>45626</v>
      </c>
      <c r="B145" s="10">
        <f>Main!C146/Main!C26-1</f>
        <v>0.64979034011492476</v>
      </c>
    </row>
    <row r="146" spans="1:2" x14ac:dyDescent="0.35">
      <c r="A146" s="13">
        <f>Main!B147</f>
        <v>45657</v>
      </c>
      <c r="B146" s="10">
        <f>Main!C147/Main!C27-1</f>
        <v>0.69779916384002516</v>
      </c>
    </row>
    <row r="147" spans="1:2" x14ac:dyDescent="0.35">
      <c r="A147" s="13">
        <f>Main!B148</f>
        <v>45688</v>
      </c>
      <c r="B147" s="10">
        <f>Main!C148/Main!C28-1</f>
        <v>0.65853096937600752</v>
      </c>
    </row>
    <row r="148" spans="1:2" x14ac:dyDescent="0.35">
      <c r="A148" s="13">
        <f>Main!B149</f>
        <v>45716</v>
      </c>
      <c r="B148" s="10">
        <f>Main!C149/Main!C29-1</f>
        <v>0.62462417318099828</v>
      </c>
    </row>
    <row r="149" spans="1:2" x14ac:dyDescent="0.35">
      <c r="A149" s="13">
        <f>Main!B150</f>
        <v>45747</v>
      </c>
      <c r="B149" s="10">
        <f>Main!C150/Main!C30-1</f>
        <v>0.61578478002378101</v>
      </c>
    </row>
    <row r="150" spans="1:2" x14ac:dyDescent="0.35">
      <c r="A150" s="13">
        <f>Main!B151</f>
        <v>45777</v>
      </c>
      <c r="B150" s="10">
        <f>Main!C151/Main!C31-1</f>
        <v>0.4928102750244312</v>
      </c>
    </row>
    <row r="151" spans="1:2" x14ac:dyDescent="0.35">
      <c r="A151" s="13">
        <f>Main!B152</f>
        <v>45807</v>
      </c>
      <c r="B151" s="10">
        <f>Main!C152/Main!C32-1</f>
        <v>0.47937659545882028</v>
      </c>
    </row>
    <row r="152" spans="1:2" x14ac:dyDescent="0.35">
      <c r="A152" s="13">
        <f>Main!B153</f>
        <v>45838</v>
      </c>
      <c r="B152" s="10">
        <f>Main!C153/Main!C33-1</f>
        <v>0.52487884786021444</v>
      </c>
    </row>
    <row r="153" spans="1:2" x14ac:dyDescent="0.35">
      <c r="A153" s="13">
        <f>Main!B154</f>
        <v>45869</v>
      </c>
      <c r="B153" s="10">
        <f>Main!C154/Main!C34-1</f>
        <v>0.65137350783834314</v>
      </c>
    </row>
    <row r="154" spans="1:2" x14ac:dyDescent="0.35">
      <c r="A154" s="13">
        <f>Main!B155</f>
        <v>45898</v>
      </c>
      <c r="B154" s="10">
        <f>Main!C155/Main!C35-1</f>
        <v>0.81064951170361188</v>
      </c>
    </row>
    <row r="155" spans="1:2" x14ac:dyDescent="0.35">
      <c r="A155" s="13">
        <f>Main!B156</f>
        <v>45930</v>
      </c>
      <c r="B155" s="10">
        <f>Main!C156/Main!C36-1</f>
        <v>0.83595557612216576</v>
      </c>
    </row>
    <row r="156" spans="1:2" x14ac:dyDescent="0.35">
      <c r="A156" s="13">
        <f>Main!B157</f>
        <v>45961</v>
      </c>
      <c r="B156" s="10">
        <f>Main!C157/Main!C37-1</f>
        <v>0.80675786798235771</v>
      </c>
    </row>
    <row r="157" spans="1:2" x14ac:dyDescent="0.35">
      <c r="A157" s="13">
        <f>Main!B158</f>
        <v>45989</v>
      </c>
      <c r="B157" s="10">
        <f>Main!C158/Main!C38-1</f>
        <v>0.81055622009569395</v>
      </c>
    </row>
    <row r="158" spans="1:2" x14ac:dyDescent="0.35">
      <c r="A158" s="13">
        <f>Main!B159</f>
        <v>46022</v>
      </c>
      <c r="B158" s="10">
        <f>Main!C159/Main!C39-1</f>
        <v>0.80738374684296543</v>
      </c>
    </row>
    <row r="159" spans="1:2" x14ac:dyDescent="0.35">
      <c r="A159" s="13">
        <f>Main!B160</f>
        <v>46052</v>
      </c>
      <c r="B159" s="10">
        <f>Main!C160/Main!C40-1</f>
        <v>0.97360260793511966</v>
      </c>
    </row>
    <row r="160" spans="1:2" x14ac:dyDescent="0.35">
      <c r="A160" s="13">
        <f>Main!B161</f>
        <v>46080</v>
      </c>
      <c r="B160" s="10">
        <f>Main!C161/Main!C41-1</f>
        <v>1.0257909491389667</v>
      </c>
    </row>
    <row r="161" spans="1:2" x14ac:dyDescent="0.35">
      <c r="A161" s="13">
        <f>Main!B162</f>
        <v>46112</v>
      </c>
      <c r="B161" s="10">
        <f>Main!C162/Main!C42-1</f>
        <v>0.83561020036429889</v>
      </c>
    </row>
    <row r="162" spans="1:2" x14ac:dyDescent="0.35">
      <c r="A162" s="13">
        <f>Main!B163</f>
        <v>46142</v>
      </c>
      <c r="B162" s="10">
        <f>Main!C163/Main!C43-1</f>
        <v>0.90319909672563048</v>
      </c>
    </row>
    <row r="163" spans="1:2" x14ac:dyDescent="0.35">
      <c r="A163" s="13">
        <f>Main!B164</f>
        <v>46171</v>
      </c>
      <c r="B163" s="10">
        <f>Main!C164/Main!C44-1</f>
        <v>0.94748010610079603</v>
      </c>
    </row>
    <row r="164" spans="1:2" x14ac:dyDescent="0.35">
      <c r="A164" s="13">
        <f>Main!B165</f>
        <v>46203</v>
      </c>
      <c r="B164" s="10">
        <f>Main!C165/Main!C45-1</f>
        <v>0.90692903814010029</v>
      </c>
    </row>
    <row r="165" spans="1:2" x14ac:dyDescent="0.35">
      <c r="A165" s="13">
        <f>Main!B166</f>
        <v>46234</v>
      </c>
      <c r="B165" s="10">
        <f>Main!C166/Main!C46-1</f>
        <v>0.93208727381041023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6C091-1EAD-48B1-888E-44378DF055B9}">
  <sheetPr codeName="Sheet12"/>
  <dimension ref="A1:B164"/>
  <sheetViews>
    <sheetView showGridLines="0" topLeftCell="A142" workbookViewId="0">
      <selection activeCell="B168" sqref="B168"/>
    </sheetView>
  </sheetViews>
  <sheetFormatPr defaultRowHeight="14.5" x14ac:dyDescent="0.35"/>
  <cols>
    <col min="1" max="1" width="10.54296875" bestFit="1" customWidth="1"/>
    <col min="3" max="11" width="9.1796875"/>
  </cols>
  <sheetData>
    <row r="1" spans="1:2" x14ac:dyDescent="0.35">
      <c r="A1" t="s">
        <v>0</v>
      </c>
      <c r="B1" s="1" t="s">
        <v>14</v>
      </c>
    </row>
    <row r="2" spans="1:2" x14ac:dyDescent="0.35">
      <c r="A2" s="13">
        <f>Main!B4</f>
        <v>41305</v>
      </c>
      <c r="B2" s="9">
        <f>RATE((COUNT(Main!C$3:C4)-1)/12,0,-Main!C$3,Main!C4)</f>
        <v>0.22473138358961836</v>
      </c>
    </row>
    <row r="3" spans="1:2" x14ac:dyDescent="0.35">
      <c r="A3" s="13">
        <f>Main!B5</f>
        <v>41333</v>
      </c>
      <c r="B3" s="9">
        <f>RATE((COUNT(Main!C$3:C5)-1)/12,0,-Main!C$3,Main!C5)</f>
        <v>0.16720409879954112</v>
      </c>
    </row>
    <row r="4" spans="1:2" x14ac:dyDescent="0.35">
      <c r="A4" s="13">
        <f>Main!B6</f>
        <v>41362</v>
      </c>
      <c r="B4" s="9">
        <f>RATE((COUNT(Main!C$3:C6)-1)/12,0,-Main!C$3,Main!C6)</f>
        <v>0.10599253203753754</v>
      </c>
    </row>
    <row r="5" spans="1:2" x14ac:dyDescent="0.35">
      <c r="A5" s="13">
        <f>Main!B7</f>
        <v>41394</v>
      </c>
      <c r="B5" s="9">
        <f>RATE((COUNT(Main!C$3:C7)-1)/12,0,-Main!C$3,Main!C7)</f>
        <v>4.273888007942131E-2</v>
      </c>
    </row>
    <row r="6" spans="1:2" x14ac:dyDescent="0.35">
      <c r="A6" s="13">
        <f>Main!B8</f>
        <v>41425</v>
      </c>
      <c r="B6" s="9">
        <f>RATE((COUNT(Main!C$3:C8)-1)/12,0,-Main!C$3,Main!C8)</f>
        <v>0.20234342852168805</v>
      </c>
    </row>
    <row r="7" spans="1:2" x14ac:dyDescent="0.35">
      <c r="A7" s="13">
        <f>Main!B9</f>
        <v>41453</v>
      </c>
      <c r="B7" s="9">
        <f>RATE((COUNT(Main!C$3:C9)-1)/12,0,-Main!C$3,Main!C9)</f>
        <v>8.8557611323206123E-2</v>
      </c>
    </row>
    <row r="8" spans="1:2" x14ac:dyDescent="0.35">
      <c r="A8" s="13">
        <f>Main!B10</f>
        <v>41486</v>
      </c>
      <c r="B8" s="9">
        <f>RATE((COUNT(Main!C$3:C10)-1)/12,0,-Main!C$3,Main!C10)</f>
        <v>0.10091764547974856</v>
      </c>
    </row>
    <row r="9" spans="1:2" x14ac:dyDescent="0.35">
      <c r="A9" s="13">
        <f>Main!B11</f>
        <v>41516</v>
      </c>
      <c r="B9" s="9">
        <f>RATE((COUNT(Main!C$3:C11)-1)/12,0,-Main!C$3,Main!C11)</f>
        <v>8.4847057299327261E-2</v>
      </c>
    </row>
    <row r="10" spans="1:2" x14ac:dyDescent="0.35">
      <c r="A10" s="13">
        <f>Main!B12</f>
        <v>41547</v>
      </c>
      <c r="B10" s="9">
        <f>RATE((COUNT(Main!C$3:C12)-1)/12,0,-Main!C$3,Main!C12)</f>
        <v>0.10997839119853886</v>
      </c>
    </row>
    <row r="11" spans="1:2" x14ac:dyDescent="0.35">
      <c r="A11" s="13">
        <f>Main!B13</f>
        <v>41578</v>
      </c>
      <c r="B11" s="9">
        <f>RATE((COUNT(Main!C$3:C13)-1)/12,0,-Main!C$3,Main!C13)</f>
        <v>0.12132778206697868</v>
      </c>
    </row>
    <row r="12" spans="1:2" x14ac:dyDescent="0.35">
      <c r="A12" s="13">
        <f>Main!B14</f>
        <v>41607</v>
      </c>
      <c r="B12" s="9">
        <f>RATE((COUNT(Main!C$3:C14)-1)/12,0,-Main!C$3,Main!C14)</f>
        <v>0.13396636899109415</v>
      </c>
    </row>
    <row r="13" spans="1:2" x14ac:dyDescent="0.35">
      <c r="A13" s="13">
        <f>Main!B15</f>
        <v>41639</v>
      </c>
      <c r="B13" s="9">
        <f>RATE((COUNT(Main!C$3:C15)-1)/12,0,-Main!C$3,Main!C15)</f>
        <v>0.1334063963335658</v>
      </c>
    </row>
    <row r="14" spans="1:2" x14ac:dyDescent="0.35">
      <c r="A14" s="13">
        <f>Main!B16</f>
        <v>41670</v>
      </c>
      <c r="B14" s="9">
        <f>RATE((COUNT(Main!C$3:C16)-1)/12,0,-Main!C$3,Main!C16)</f>
        <v>0.12135666442525171</v>
      </c>
    </row>
    <row r="15" spans="1:2" x14ac:dyDescent="0.35">
      <c r="A15" s="13">
        <f>Main!B17</f>
        <v>41698</v>
      </c>
      <c r="B15" s="9">
        <f>RATE((COUNT(Main!C$3:C17)-1)/12,0,-Main!C$3,Main!C17)</f>
        <v>0.12663476876683211</v>
      </c>
    </row>
    <row r="16" spans="1:2" x14ac:dyDescent="0.35">
      <c r="A16" s="13">
        <f>Main!B18</f>
        <v>41729</v>
      </c>
      <c r="B16" s="9">
        <f>RATE((COUNT(Main!C$3:C18)-1)/12,0,-Main!C$3,Main!C18)</f>
        <v>0.12228587642442015</v>
      </c>
    </row>
    <row r="17" spans="1:2" x14ac:dyDescent="0.35">
      <c r="A17" s="13">
        <f>Main!B19</f>
        <v>41759</v>
      </c>
      <c r="B17" s="9">
        <f>RATE((COUNT(Main!C$3:C19)-1)/12,0,-Main!C$3,Main!C19)</f>
        <v>0.12207002471303863</v>
      </c>
    </row>
    <row r="18" spans="1:2" x14ac:dyDescent="0.35">
      <c r="A18" s="13">
        <f>Main!B20</f>
        <v>41789</v>
      </c>
      <c r="B18" s="9">
        <f>RATE((COUNT(Main!C$3:C20)-1)/12,0,-Main!C$3,Main!C20)</f>
        <v>0.12395530336762553</v>
      </c>
    </row>
    <row r="19" spans="1:2" x14ac:dyDescent="0.35">
      <c r="A19" s="13">
        <f>Main!B21</f>
        <v>41820</v>
      </c>
      <c r="B19" s="9">
        <f>RATE((COUNT(Main!C$3:C21)-1)/12,0,-Main!C$3,Main!C21)</f>
        <v>0.12602821554265858</v>
      </c>
    </row>
    <row r="20" spans="1:2" x14ac:dyDescent="0.35">
      <c r="A20" s="13">
        <f>Main!B22</f>
        <v>41851</v>
      </c>
      <c r="B20" s="9">
        <f>RATE((COUNT(Main!C$3:C22)-1)/12,0,-Main!C$3,Main!C22)</f>
        <v>0.14407447794239001</v>
      </c>
    </row>
    <row r="21" spans="1:2" x14ac:dyDescent="0.35">
      <c r="A21" s="13">
        <f>Main!B23</f>
        <v>41880</v>
      </c>
      <c r="B21" s="9">
        <f>RATE((COUNT(Main!C$3:C23)-1)/12,0,-Main!C$3,Main!C23)</f>
        <v>0.14859874603383114</v>
      </c>
    </row>
    <row r="22" spans="1:2" x14ac:dyDescent="0.35">
      <c r="A22" s="13">
        <f>Main!B24</f>
        <v>41912</v>
      </c>
      <c r="B22" s="9">
        <f>RATE((COUNT(Main!C$3:C24)-1)/12,0,-Main!C$3,Main!C24)</f>
        <v>0.14176784968897199</v>
      </c>
    </row>
    <row r="23" spans="1:2" x14ac:dyDescent="0.35">
      <c r="A23" s="13">
        <f>Main!B25</f>
        <v>41943</v>
      </c>
      <c r="B23" s="9">
        <f>RATE((COUNT(Main!C$3:C25)-1)/12,0,-Main!C$3,Main!C25)</f>
        <v>0.13905855534916292</v>
      </c>
    </row>
    <row r="24" spans="1:2" x14ac:dyDescent="0.35">
      <c r="A24" s="13">
        <f>Main!B26</f>
        <v>41971</v>
      </c>
      <c r="B24" s="9">
        <f>RATE((COUNT(Main!C$3:C26)-1)/12,0,-Main!C$3,Main!C26)</f>
        <v>0.13887324272806534</v>
      </c>
    </row>
    <row r="25" spans="1:2" x14ac:dyDescent="0.35">
      <c r="A25" s="13">
        <f>Main!B27</f>
        <v>42004</v>
      </c>
      <c r="B25" s="9">
        <f>RATE((COUNT(Main!C$3:C27)-1)/12,0,-Main!C$3,Main!C27)</f>
        <v>0.12384465155861488</v>
      </c>
    </row>
    <row r="26" spans="1:2" x14ac:dyDescent="0.35">
      <c r="A26" s="13">
        <f>Main!B28</f>
        <v>42034</v>
      </c>
      <c r="B26" s="9">
        <f>RATE((COUNT(Main!C$3:C28)-1)/12,0,-Main!C$3,Main!C28)</f>
        <v>0.13341103528201426</v>
      </c>
    </row>
    <row r="27" spans="1:2" x14ac:dyDescent="0.35">
      <c r="A27" s="13">
        <f>Main!B29</f>
        <v>42062</v>
      </c>
      <c r="B27" s="9">
        <f>RATE((COUNT(Main!C$3:C29)-1)/12,0,-Main!C$3,Main!C29)</f>
        <v>0.13889135897756197</v>
      </c>
    </row>
    <row r="28" spans="1:2" x14ac:dyDescent="0.35">
      <c r="A28" s="13">
        <f>Main!B30</f>
        <v>42094</v>
      </c>
      <c r="B28" s="9">
        <f>RATE((COUNT(Main!C$3:C30)-1)/12,0,-Main!C$3,Main!C30)</f>
        <v>0.1391558250242789</v>
      </c>
    </row>
    <row r="29" spans="1:2" x14ac:dyDescent="0.35">
      <c r="A29" s="13">
        <f>Main!B31</f>
        <v>42124</v>
      </c>
      <c r="B29" s="9">
        <f>RATE((COUNT(Main!C$3:C31)-1)/12,0,-Main!C$3,Main!C31)</f>
        <v>0.16472472654339226</v>
      </c>
    </row>
    <row r="30" spans="1:2" x14ac:dyDescent="0.35">
      <c r="A30" s="13">
        <f>Main!B32</f>
        <v>42153</v>
      </c>
      <c r="B30" s="9">
        <f>RATE((COUNT(Main!C$3:C32)-1)/12,0,-Main!C$3,Main!C32)</f>
        <v>0.17714688615079355</v>
      </c>
    </row>
    <row r="31" spans="1:2" x14ac:dyDescent="0.35">
      <c r="A31" s="13">
        <f>Main!B33</f>
        <v>42185</v>
      </c>
      <c r="B31" s="9">
        <f>RATE((COUNT(Main!C$3:C33)-1)/12,0,-Main!C$3,Main!C33)</f>
        <v>0.16333645517600151</v>
      </c>
    </row>
    <row r="32" spans="1:2" x14ac:dyDescent="0.35">
      <c r="A32" s="13">
        <f>Main!B34</f>
        <v>42216</v>
      </c>
      <c r="B32" s="9">
        <f>RATE((COUNT(Main!C$3:C34)-1)/12,0,-Main!C$3,Main!C34)</f>
        <v>0.13452023306485214</v>
      </c>
    </row>
    <row r="33" spans="1:2" x14ac:dyDescent="0.35">
      <c r="A33" s="13">
        <f>Main!B35</f>
        <v>42247</v>
      </c>
      <c r="B33" s="9">
        <f>RATE((COUNT(Main!C$3:C35)-1)/12,0,-Main!C$3,Main!C35)</f>
        <v>9.8739954682458234E-2</v>
      </c>
    </row>
    <row r="34" spans="1:2" x14ac:dyDescent="0.35">
      <c r="A34" s="13">
        <f>Main!B36</f>
        <v>42277</v>
      </c>
      <c r="B34" s="9">
        <f>RATE((COUNT(Main!C$3:C36)-1)/12,0,-Main!C$3,Main!C36)</f>
        <v>9.7582375659115594E-2</v>
      </c>
    </row>
    <row r="35" spans="1:2" x14ac:dyDescent="0.35">
      <c r="A35" s="13">
        <f>Main!B37</f>
        <v>42307</v>
      </c>
      <c r="B35" s="9">
        <f>RATE((COUNT(Main!C$3:C37)-1)/12,0,-Main!C$3,Main!C37)</f>
        <v>0.10670305019859257</v>
      </c>
    </row>
    <row r="36" spans="1:2" x14ac:dyDescent="0.35">
      <c r="A36" s="13">
        <f>Main!B38</f>
        <v>42338</v>
      </c>
      <c r="B36" s="9">
        <f>RATE((COUNT(Main!C$3:C38)-1)/12,0,-Main!C$3,Main!C38)</f>
        <v>0.10347359082104728</v>
      </c>
    </row>
    <row r="37" spans="1:2" x14ac:dyDescent="0.35">
      <c r="A37" s="13">
        <f>Main!B39</f>
        <v>42369</v>
      </c>
      <c r="B37" s="9">
        <f>RATE((COUNT(Main!C$3:C39)-1)/12,0,-Main!C$3,Main!C39)</f>
        <v>0.1028130264437319</v>
      </c>
    </row>
    <row r="38" spans="1:2" x14ac:dyDescent="0.35">
      <c r="A38" s="13">
        <f>Main!B40</f>
        <v>42398</v>
      </c>
      <c r="B38" s="9">
        <f>RATE((COUNT(Main!C$3:C40)-1)/12,0,-Main!C$3,Main!C40)</f>
        <v>7.5907838045766271E-2</v>
      </c>
    </row>
    <row r="39" spans="1:2" x14ac:dyDescent="0.35">
      <c r="A39" s="13">
        <f>Main!B41</f>
        <v>42429</v>
      </c>
      <c r="B39" s="9">
        <f>RATE((COUNT(Main!C$3:C41)-1)/12,0,-Main!C$3,Main!C41)</f>
        <v>7.1351510017123532E-2</v>
      </c>
    </row>
    <row r="40" spans="1:2" x14ac:dyDescent="0.35">
      <c r="A40" s="13">
        <f>Main!B42</f>
        <v>42460</v>
      </c>
      <c r="B40" s="9">
        <f>RATE((COUNT(Main!C$3:C42)-1)/12,0,-Main!C$3,Main!C42)</f>
        <v>8.7334011685302318E-2</v>
      </c>
    </row>
    <row r="41" spans="1:2" x14ac:dyDescent="0.35">
      <c r="A41" s="13">
        <f>Main!B43</f>
        <v>42489</v>
      </c>
      <c r="B41" s="9">
        <f>RATE((COUNT(Main!C$3:C43)-1)/12,0,-Main!C$3,Main!C43)</f>
        <v>8.7745487691011717E-2</v>
      </c>
    </row>
    <row r="42" spans="1:2" x14ac:dyDescent="0.35">
      <c r="A42" s="13">
        <f>Main!B44</f>
        <v>42521</v>
      </c>
      <c r="B42" s="9">
        <f>RATE((COUNT(Main!C$3:C44)-1)/12,0,-Main!C$3,Main!C44)</f>
        <v>8.3358843408677219E-2</v>
      </c>
    </row>
    <row r="43" spans="1:2" x14ac:dyDescent="0.35">
      <c r="A43" s="13">
        <f>Main!B45</f>
        <v>42551</v>
      </c>
      <c r="B43" s="9">
        <f>RATE((COUNT(Main!C$3:C45)-1)/12,0,-Main!C$3,Main!C45)</f>
        <v>8.0522223281288399E-2</v>
      </c>
    </row>
    <row r="44" spans="1:2" x14ac:dyDescent="0.35">
      <c r="A44" s="13">
        <f>Main!B46</f>
        <v>42580</v>
      </c>
      <c r="B44" s="9">
        <f>RATE((COUNT(Main!C$3:C46)-1)/12,0,-Main!C$3,Main!C46)</f>
        <v>8.4639737695908601E-2</v>
      </c>
    </row>
    <row r="45" spans="1:2" x14ac:dyDescent="0.35">
      <c r="A45" s="13">
        <f>Main!B47</f>
        <v>42613</v>
      </c>
      <c r="B45" s="9">
        <f>RATE((COUNT(Main!C$3:C47)-1)/12,0,-Main!C$3,Main!C47)</f>
        <v>9.4918568183496504E-2</v>
      </c>
    </row>
    <row r="46" spans="1:2" x14ac:dyDescent="0.35">
      <c r="A46" s="13">
        <f>Main!B48</f>
        <v>42643</v>
      </c>
      <c r="B46" s="9">
        <f>RATE((COUNT(Main!C$3:C48)-1)/12,0,-Main!C$3,Main!C48)</f>
        <v>0.10060953060646619</v>
      </c>
    </row>
    <row r="47" spans="1:2" x14ac:dyDescent="0.35">
      <c r="A47" s="13">
        <f>Main!B49</f>
        <v>42674</v>
      </c>
      <c r="B47" s="9">
        <f>RATE((COUNT(Main!C$3:C49)-1)/12,0,-Main!C$3,Main!C49)</f>
        <v>0.10505430903432283</v>
      </c>
    </row>
    <row r="48" spans="1:2" x14ac:dyDescent="0.35">
      <c r="A48" s="13">
        <f>Main!B50</f>
        <v>42704</v>
      </c>
      <c r="B48" s="9">
        <f>RATE((COUNT(Main!C$3:C50)-1)/12,0,-Main!C$3,Main!C50)</f>
        <v>0.10719526804883048</v>
      </c>
    </row>
    <row r="49" spans="1:2" x14ac:dyDescent="0.35">
      <c r="A49" s="13">
        <f>Main!B51</f>
        <v>42734</v>
      </c>
      <c r="B49" s="9">
        <f>RATE((COUNT(Main!C$3:C51)-1)/12,0,-Main!C$3,Main!C51)</f>
        <v>0.10549471321787104</v>
      </c>
    </row>
    <row r="50" spans="1:2" x14ac:dyDescent="0.35">
      <c r="A50" s="13">
        <f>Main!B52</f>
        <v>42766</v>
      </c>
      <c r="B50" s="9">
        <f>RATE((COUNT(Main!C$3:C52)-1)/12,0,-Main!C$3,Main!C52)</f>
        <v>0.10744482555959148</v>
      </c>
    </row>
    <row r="51" spans="1:2" x14ac:dyDescent="0.35">
      <c r="A51" s="13">
        <f>Main!B53</f>
        <v>42794</v>
      </c>
      <c r="B51" s="9">
        <f>RATE((COUNT(Main!C$3:C53)-1)/12,0,-Main!C$3,Main!C53)</f>
        <v>0.11350124699755229</v>
      </c>
    </row>
    <row r="52" spans="1:2" x14ac:dyDescent="0.35">
      <c r="A52" s="13">
        <f>Main!B54</f>
        <v>42825</v>
      </c>
      <c r="B52" s="9">
        <f>RATE((COUNT(Main!C$3:C54)-1)/12,0,-Main!C$3,Main!C54)</f>
        <v>0.11563729427278088</v>
      </c>
    </row>
    <row r="53" spans="1:2" x14ac:dyDescent="0.35">
      <c r="A53" s="13">
        <f>Main!B55</f>
        <v>42855</v>
      </c>
      <c r="B53" s="9">
        <f>RATE((COUNT(Main!C$3:C55)-1)/12,0,-Main!C$3,Main!C55)</f>
        <v>0.11534365054201388</v>
      </c>
    </row>
    <row r="54" spans="1:2" x14ac:dyDescent="0.35">
      <c r="A54" s="13">
        <f>Main!B56</f>
        <v>42886</v>
      </c>
      <c r="B54" s="9">
        <f>RATE((COUNT(Main!C$3:C56)-1)/12,0,-Main!C$3,Main!C56)</f>
        <v>0.11440706172031176</v>
      </c>
    </row>
    <row r="55" spans="1:2" x14ac:dyDescent="0.35">
      <c r="A55" s="13">
        <f>Main!B57</f>
        <v>42916</v>
      </c>
      <c r="B55" s="9">
        <f>RATE((COUNT(Main!C$3:C57)-1)/12,0,-Main!C$3,Main!C57)</f>
        <v>0.11333154826147768</v>
      </c>
    </row>
    <row r="56" spans="1:2" x14ac:dyDescent="0.35">
      <c r="A56" s="13">
        <f>Main!B58</f>
        <v>42947</v>
      </c>
      <c r="B56" s="9">
        <f>RATE((COUNT(Main!C$3:C58)-1)/12,0,-Main!C$3,Main!C58)</f>
        <v>0.11291372323738577</v>
      </c>
    </row>
    <row r="57" spans="1:2" x14ac:dyDescent="0.35">
      <c r="A57" s="13">
        <f>Main!B59</f>
        <v>42978</v>
      </c>
      <c r="B57" s="9">
        <f>RATE((COUNT(Main!C$3:C59)-1)/12,0,-Main!C$3,Main!C59)</f>
        <v>0.1121807221087764</v>
      </c>
    </row>
    <row r="58" spans="1:2" x14ac:dyDescent="0.35">
      <c r="A58" s="13">
        <f>Main!B60</f>
        <v>43008</v>
      </c>
      <c r="B58" s="9">
        <f>RATE((COUNT(Main!C$3:C60)-1)/12,0,-Main!C$3,Main!C60)</f>
        <v>0.11156473074191692</v>
      </c>
    </row>
    <row r="59" spans="1:2" x14ac:dyDescent="0.35">
      <c r="A59" s="13">
        <f>Main!B61</f>
        <v>43039</v>
      </c>
      <c r="B59" s="9">
        <f>RATE((COUNT(Main!C$3:C61)-1)/12,0,-Main!C$3,Main!C61)</f>
        <v>0.11454722987662873</v>
      </c>
    </row>
    <row r="60" spans="1:2" x14ac:dyDescent="0.35">
      <c r="A60" s="13">
        <f>Main!B62</f>
        <v>43069</v>
      </c>
      <c r="B60" s="9">
        <f>RATE((COUNT(Main!C$3:C62)-1)/12,0,-Main!C$3,Main!C62)</f>
        <v>0.11163157430254773</v>
      </c>
    </row>
    <row r="61" spans="1:2" x14ac:dyDescent="0.35">
      <c r="A61" s="13">
        <f>Main!B63</f>
        <v>43100</v>
      </c>
      <c r="B61" s="9">
        <f>RATE((COUNT(Main!C$3:C63)-1)/12,0,-Main!C$3,Main!C63)</f>
        <v>0.10975142953950906</v>
      </c>
    </row>
    <row r="62" spans="1:2" x14ac:dyDescent="0.35">
      <c r="A62" s="13">
        <f>Main!B64</f>
        <v>43131</v>
      </c>
      <c r="B62" s="9">
        <f>RATE((COUNT(Main!C$3:C64)-1)/12,0,-Main!C$3,Main!C64)</f>
        <v>0.11461118718613014</v>
      </c>
    </row>
    <row r="63" spans="1:2" x14ac:dyDescent="0.35">
      <c r="A63" s="13">
        <f>Main!B65</f>
        <v>43159</v>
      </c>
      <c r="B63" s="9">
        <f>RATE((COUNT(Main!C$3:C65)-1)/12,0,-Main!C$3,Main!C65)</f>
        <v>0.10813751186462529</v>
      </c>
    </row>
    <row r="64" spans="1:2" x14ac:dyDescent="0.35">
      <c r="A64" s="13">
        <f>Main!B66</f>
        <v>43190</v>
      </c>
      <c r="B64" s="9">
        <f>RATE((COUNT(Main!C$3:C66)-1)/12,0,-Main!C$3,Main!C66)</f>
        <v>0.10243781225865195</v>
      </c>
    </row>
    <row r="65" spans="1:2" x14ac:dyDescent="0.35">
      <c r="A65" s="13">
        <f>Main!B67</f>
        <v>43220</v>
      </c>
      <c r="B65" s="9">
        <f>RATE((COUNT(Main!C$3:C67)-1)/12,0,-Main!C$3,Main!C67)</f>
        <v>0.10356569596966192</v>
      </c>
    </row>
    <row r="66" spans="1:2" x14ac:dyDescent="0.35">
      <c r="A66" s="13">
        <f>Main!B68</f>
        <v>43251</v>
      </c>
      <c r="B66" s="9">
        <f>RATE((COUNT(Main!C$3:C68)-1)/12,0,-Main!C$3,Main!C68)</f>
        <v>0.10514382546144958</v>
      </c>
    </row>
    <row r="67" spans="1:2" x14ac:dyDescent="0.35">
      <c r="A67" s="13">
        <f>Main!B69</f>
        <v>43281</v>
      </c>
      <c r="B67" s="9">
        <f>RATE((COUNT(Main!C$3:C69)-1)/12,0,-Main!C$3,Main!C69)</f>
        <v>9.823985122755878E-2</v>
      </c>
    </row>
    <row r="68" spans="1:2" x14ac:dyDescent="0.35">
      <c r="A68" s="13">
        <f>Main!B70</f>
        <v>43312</v>
      </c>
      <c r="B68" s="9">
        <f>RATE((COUNT(Main!C$3:C70)-1)/12,0,-Main!C$3,Main!C70)</f>
        <v>9.4414700294333256E-2</v>
      </c>
    </row>
    <row r="69" spans="1:2" x14ac:dyDescent="0.35">
      <c r="A69" s="13">
        <f>Main!B71</f>
        <v>43343</v>
      </c>
      <c r="B69" s="9">
        <f>RATE((COUNT(Main!C$3:C71)-1)/12,0,-Main!C$3,Main!C71)</f>
        <v>9.1145113630494906E-2</v>
      </c>
    </row>
    <row r="70" spans="1:2" x14ac:dyDescent="0.35">
      <c r="A70" s="13">
        <f>Main!B72</f>
        <v>43373</v>
      </c>
      <c r="B70" s="9">
        <f>RATE((COUNT(Main!C$3:C72)-1)/12,0,-Main!C$3,Main!C72)</f>
        <v>8.7381426705066614E-2</v>
      </c>
    </row>
    <row r="71" spans="1:2" x14ac:dyDescent="0.35">
      <c r="A71" s="13">
        <f>Main!B73</f>
        <v>43404</v>
      </c>
      <c r="B71" s="9">
        <f>RATE((COUNT(Main!C$3:C73)-1)/12,0,-Main!C$3,Main!C73)</f>
        <v>7.1278002282105971E-2</v>
      </c>
    </row>
    <row r="72" spans="1:2" x14ac:dyDescent="0.35">
      <c r="A72" s="13">
        <f>Main!B74</f>
        <v>43434</v>
      </c>
      <c r="B72" s="9">
        <f>RATE((COUNT(Main!C$3:C74)-1)/12,0,-Main!C$3,Main!C74)</f>
        <v>7.4680644361293999E-2</v>
      </c>
    </row>
    <row r="73" spans="1:2" x14ac:dyDescent="0.35">
      <c r="A73" s="13">
        <f>Main!B75</f>
        <v>43465</v>
      </c>
      <c r="B73" s="9">
        <f>RATE((COUNT(Main!C$3:C75)-1)/12,0,-Main!C$3,Main!C75)</f>
        <v>7.1265065978413492E-2</v>
      </c>
    </row>
    <row r="74" spans="1:2" x14ac:dyDescent="0.35">
      <c r="A74" s="13">
        <f>Main!B76</f>
        <v>43496</v>
      </c>
      <c r="B74" s="9">
        <f>RATE((COUNT(Main!C$3:C76)-1)/12,0,-Main!C$3,Main!C76)</f>
        <v>7.7180050419875176E-2</v>
      </c>
    </row>
    <row r="75" spans="1:2" x14ac:dyDescent="0.35">
      <c r="A75" s="13">
        <f>Main!B77</f>
        <v>43524</v>
      </c>
      <c r="B75" s="9">
        <f>RATE((COUNT(Main!C$3:C77)-1)/12,0,-Main!C$3,Main!C77)</f>
        <v>7.981458554979462E-2</v>
      </c>
    </row>
    <row r="76" spans="1:2" x14ac:dyDescent="0.35">
      <c r="A76" s="13">
        <f>Main!B78</f>
        <v>43555</v>
      </c>
      <c r="B76" s="9">
        <f>RATE((COUNT(Main!C$3:C78)-1)/12,0,-Main!C$3,Main!C78)</f>
        <v>7.984165314741197E-2</v>
      </c>
    </row>
    <row r="77" spans="1:2" x14ac:dyDescent="0.35">
      <c r="A77" s="13">
        <f>Main!B79</f>
        <v>43585</v>
      </c>
      <c r="B77" s="9">
        <f>RATE((COUNT(Main!C$3:C79)-1)/12,0,-Main!C$3,Main!C79)</f>
        <v>8.0465487011654582E-2</v>
      </c>
    </row>
    <row r="78" spans="1:2" x14ac:dyDescent="0.35">
      <c r="A78" s="13">
        <f>Main!B80</f>
        <v>43616</v>
      </c>
      <c r="B78" s="9">
        <f>RATE((COUNT(Main!C$3:C80)-1)/12,0,-Main!C$3,Main!C80)</f>
        <v>7.2752059533797722E-2</v>
      </c>
    </row>
    <row r="79" spans="1:2" x14ac:dyDescent="0.35">
      <c r="A79" s="13">
        <f>Main!B81</f>
        <v>43646</v>
      </c>
      <c r="B79" s="9">
        <f>RATE((COUNT(Main!C$3:C81)-1)/12,0,-Main!C$3,Main!C81)</f>
        <v>7.3444076785415133E-2</v>
      </c>
    </row>
    <row r="80" spans="1:2" x14ac:dyDescent="0.35">
      <c r="A80" s="13">
        <f>Main!B82</f>
        <v>43677</v>
      </c>
      <c r="B80" s="9">
        <f>RATE((COUNT(Main!C$3:C82)-1)/12,0,-Main!C$3,Main!C82)</f>
        <v>7.2102272373684245E-2</v>
      </c>
    </row>
    <row r="81" spans="1:2" x14ac:dyDescent="0.35">
      <c r="A81" s="13">
        <f>Main!B83</f>
        <v>43708</v>
      </c>
      <c r="B81" s="9">
        <f>RATE((COUNT(Main!C$3:C83)-1)/12,0,-Main!C$3,Main!C83)</f>
        <v>6.201256807198207E-2</v>
      </c>
    </row>
    <row r="82" spans="1:2" x14ac:dyDescent="0.35">
      <c r="A82" s="13">
        <f>Main!B84</f>
        <v>43738</v>
      </c>
      <c r="B82" s="9">
        <f>RATE((COUNT(Main!C$3:C84)-1)/12,0,-Main!C$3,Main!C84)</f>
        <v>6.1925388149339608E-2</v>
      </c>
    </row>
    <row r="83" spans="1:2" x14ac:dyDescent="0.35">
      <c r="A83" s="13">
        <f>Main!B85</f>
        <v>43769</v>
      </c>
      <c r="B83" s="9">
        <f>RATE((COUNT(Main!C$3:C85)-1)/12,0,-Main!C$3,Main!C85)</f>
        <v>6.1611086212793972E-2</v>
      </c>
    </row>
    <row r="84" spans="1:2" x14ac:dyDescent="0.35">
      <c r="A84" s="13">
        <f>Main!B86</f>
        <v>43799</v>
      </c>
      <c r="B84" s="9">
        <f>RATE((COUNT(Main!C$3:C86)-1)/12,0,-Main!C$3,Main!C86)</f>
        <v>6.1373982169120267E-2</v>
      </c>
    </row>
    <row r="85" spans="1:2" x14ac:dyDescent="0.35">
      <c r="A85" s="13">
        <f>Main!B87</f>
        <v>43830</v>
      </c>
      <c r="B85" s="9">
        <f>RATE((COUNT(Main!C$3:C87)-1)/12,0,-Main!C$3,Main!C87)</f>
        <v>6.4194774913656855E-2</v>
      </c>
    </row>
    <row r="86" spans="1:2" x14ac:dyDescent="0.35">
      <c r="A86" s="13">
        <f>Main!B88</f>
        <v>43861</v>
      </c>
      <c r="B86" s="9">
        <f>RATE((COUNT(Main!C$3:C88)-1)/12,0,-Main!C$3,Main!C88)</f>
        <v>5.6789257950533821E-2</v>
      </c>
    </row>
    <row r="87" spans="1:2" x14ac:dyDescent="0.35">
      <c r="A87" s="13">
        <f>Main!B89</f>
        <v>43890</v>
      </c>
      <c r="B87" s="9">
        <f>RATE((COUNT(Main!C$3:C89)-1)/12,0,-Main!C$3,Main!C89)</f>
        <v>5.1970606019380125E-2</v>
      </c>
    </row>
    <row r="88" spans="1:2" x14ac:dyDescent="0.35">
      <c r="A88" s="13">
        <f>Main!B90</f>
        <v>43921</v>
      </c>
      <c r="B88" s="9">
        <f>RATE((COUNT(Main!C$3:C90)-1)/12,0,-Main!C$3,Main!C90)</f>
        <v>2.9567574362717383E-2</v>
      </c>
    </row>
    <row r="89" spans="1:2" x14ac:dyDescent="0.35">
      <c r="A89" s="13">
        <f>Main!B91</f>
        <v>43951</v>
      </c>
      <c r="B89" s="9">
        <f>RATE((COUNT(Main!C$3:C91)-1)/12,0,-Main!C$3,Main!C91)</f>
        <v>4.006551573749137E-2</v>
      </c>
    </row>
    <row r="90" spans="1:2" x14ac:dyDescent="0.35">
      <c r="A90" s="13">
        <f>Main!B92</f>
        <v>43982</v>
      </c>
      <c r="B90" s="9">
        <f>RATE((COUNT(Main!C$3:C92)-1)/12,0,-Main!C$3,Main!C92)</f>
        <v>3.9355068716434877E-2</v>
      </c>
    </row>
    <row r="91" spans="1:2" x14ac:dyDescent="0.35">
      <c r="A91" s="13">
        <f>Main!B93</f>
        <v>44012</v>
      </c>
      <c r="B91" s="9">
        <f>RATE((COUNT(Main!C$3:C93)-1)/12,0,-Main!C$3,Main!C93)</f>
        <v>4.0969122619286286E-2</v>
      </c>
    </row>
    <row r="92" spans="1:2" x14ac:dyDescent="0.35">
      <c r="A92" s="13">
        <f>Main!B94</f>
        <v>44043</v>
      </c>
      <c r="B92" s="9">
        <f>RATE((COUNT(Main!C$3:C94)-1)/12,0,-Main!C$3,Main!C94)</f>
        <v>4.2550196026833902E-2</v>
      </c>
    </row>
    <row r="93" spans="1:2" x14ac:dyDescent="0.35">
      <c r="A93" s="13">
        <f>Main!B95</f>
        <v>44074</v>
      </c>
      <c r="B93" s="9">
        <f>RATE((COUNT(Main!C$3:C95)-1)/12,0,-Main!C$3,Main!C95)</f>
        <v>4.5554036035369713E-2</v>
      </c>
    </row>
    <row r="94" spans="1:2" x14ac:dyDescent="0.35">
      <c r="A94" s="13">
        <f>Main!B96</f>
        <v>44104</v>
      </c>
      <c r="B94" s="9">
        <f>RATE((COUNT(Main!C$3:C96)-1)/12,0,-Main!C$3,Main!C96)</f>
        <v>4.4766632848580123E-2</v>
      </c>
    </row>
    <row r="95" spans="1:2" x14ac:dyDescent="0.35">
      <c r="A95" s="13">
        <f>Main!B97</f>
        <v>44135</v>
      </c>
      <c r="B95" s="9">
        <f>RATE((COUNT(Main!C$3:C97)-1)/12,0,-Main!C$3,Main!C97)</f>
        <v>4.6169631301345618E-2</v>
      </c>
    </row>
    <row r="96" spans="1:2" x14ac:dyDescent="0.35">
      <c r="A96" s="13">
        <f>Main!B98</f>
        <v>44165</v>
      </c>
      <c r="B96" s="9">
        <f>RATE((COUNT(Main!C$3:C98)-1)/12,0,-Main!C$3,Main!C98)</f>
        <v>5.6864968649589981E-2</v>
      </c>
    </row>
    <row r="97" spans="1:2" x14ac:dyDescent="0.35">
      <c r="A97" s="13">
        <f>Main!B99</f>
        <v>44196</v>
      </c>
      <c r="B97" s="9">
        <f>RATE((COUNT(Main!C$3:C99)-1)/12,0,-Main!C$3,Main!C99)</f>
        <v>6.1315727677922059E-2</v>
      </c>
    </row>
    <row r="98" spans="1:2" x14ac:dyDescent="0.35">
      <c r="A98" s="13">
        <f>Main!B100</f>
        <v>44227</v>
      </c>
      <c r="B98" s="9">
        <f>RATE((COUNT(Main!C$3:C100)-1)/12,0,-Main!C$3,Main!C100)</f>
        <v>6.244895912068564E-2</v>
      </c>
    </row>
    <row r="99" spans="1:2" x14ac:dyDescent="0.35">
      <c r="A99" s="13">
        <f>Main!B101</f>
        <v>44255</v>
      </c>
      <c r="B99" s="9">
        <f>RATE((COUNT(Main!C$3:C101)-1)/12,0,-Main!C$3,Main!C101)</f>
        <v>6.8747716514709331E-2</v>
      </c>
    </row>
    <row r="100" spans="1:2" x14ac:dyDescent="0.35">
      <c r="A100" s="13">
        <f>Main!B102</f>
        <v>44286</v>
      </c>
      <c r="B100" s="9">
        <f>RATE((COUNT(Main!C$3:C102)-1)/12,0,-Main!C$3,Main!C102)</f>
        <v>7.2168224567890543E-2</v>
      </c>
    </row>
    <row r="101" spans="1:2" x14ac:dyDescent="0.35">
      <c r="A101" s="13">
        <f>Main!B103</f>
        <v>44316</v>
      </c>
      <c r="B101" s="9">
        <f>RATE((COUNT(Main!C$3:C103)-1)/12,0,-Main!C$3,Main!C103)</f>
        <v>7.7160962218803336E-2</v>
      </c>
    </row>
    <row r="102" spans="1:2" x14ac:dyDescent="0.35">
      <c r="A102" s="13">
        <f>Main!B104</f>
        <v>44347</v>
      </c>
      <c r="B102" s="9">
        <f>RATE((COUNT(Main!C$3:C104)-1)/12,0,-Main!C$3,Main!C104)</f>
        <v>7.6834151600652933E-2</v>
      </c>
    </row>
    <row r="103" spans="1:2" x14ac:dyDescent="0.35">
      <c r="A103" s="13">
        <f>Main!B105</f>
        <v>44377</v>
      </c>
      <c r="B103" s="9">
        <f>RATE((COUNT(Main!C$3:C105)-1)/12,0,-Main!C$3,Main!C105)</f>
        <v>7.896567786677236E-2</v>
      </c>
    </row>
    <row r="104" spans="1:2" x14ac:dyDescent="0.35">
      <c r="A104" s="13">
        <f>Main!B106</f>
        <v>44408</v>
      </c>
      <c r="B104" s="9">
        <f>RATE((COUNT(Main!C$3:C106)-1)/12,0,-Main!C$3,Main!C106)</f>
        <v>7.5153495705131357E-2</v>
      </c>
    </row>
    <row r="105" spans="1:2" x14ac:dyDescent="0.35">
      <c r="A105" s="13">
        <f>Main!B107</f>
        <v>44439</v>
      </c>
      <c r="B105" s="9">
        <f>RATE((COUNT(Main!C$3:C107)-1)/12,0,-Main!C$3,Main!C107)</f>
        <v>7.5921562386508795E-2</v>
      </c>
    </row>
    <row r="106" spans="1:2" x14ac:dyDescent="0.35">
      <c r="A106" s="13">
        <f>Main!B108</f>
        <v>44469</v>
      </c>
      <c r="B106" s="9">
        <f>RATE((COUNT(Main!C$3:C108)-1)/12,0,-Main!C$3,Main!C108)</f>
        <v>7.6297161223546128E-2</v>
      </c>
    </row>
    <row r="107" spans="1:2" x14ac:dyDescent="0.35">
      <c r="A107" s="13">
        <f>Main!B109</f>
        <v>44500</v>
      </c>
      <c r="B107" s="9">
        <f>RATE((COUNT(Main!C$3:C109)-1)/12,0,-Main!C$3,Main!C109)</f>
        <v>7.5155015442447376E-2</v>
      </c>
    </row>
    <row r="108" spans="1:2" x14ac:dyDescent="0.35">
      <c r="A108" s="13">
        <f>Main!B110</f>
        <v>44530</v>
      </c>
      <c r="B108" s="9">
        <f>RATE((COUNT(Main!C$3:C110)-1)/12,0,-Main!C$3,Main!C110)</f>
        <v>7.1781020082603869E-2</v>
      </c>
    </row>
    <row r="109" spans="1:2" x14ac:dyDescent="0.35">
      <c r="A109" s="13">
        <f>Main!B111</f>
        <v>44561</v>
      </c>
      <c r="B109" s="9">
        <f>RATE((COUNT(Main!C$3:C111)-1)/12,0,-Main!C$3,Main!C111)</f>
        <v>7.4151149934940236E-2</v>
      </c>
    </row>
    <row r="110" spans="1:2" x14ac:dyDescent="0.35">
      <c r="A110" s="13">
        <f>Main!B112</f>
        <v>44592</v>
      </c>
      <c r="B110" s="9">
        <f>RATE((COUNT(Main!C$3:C112)-1)/12,0,-Main!C$3,Main!C112)</f>
        <v>7.1596686350058406E-2</v>
      </c>
    </row>
    <row r="111" spans="1:2" x14ac:dyDescent="0.35">
      <c r="A111" s="13">
        <f>Main!B113</f>
        <v>44620</v>
      </c>
      <c r="B111" s="9">
        <f>RATE((COUNT(Main!C$3:C113)-1)/12,0,-Main!C$3,Main!C113)</f>
        <v>7.3280746898892385E-2</v>
      </c>
    </row>
    <row r="112" spans="1:2" x14ac:dyDescent="0.35">
      <c r="A112" s="13">
        <f>Main!B114</f>
        <v>44651</v>
      </c>
      <c r="B112" s="9">
        <f>RATE((COUNT(Main!C$3:C114)-1)/12,0,-Main!C$3,Main!C114)</f>
        <v>7.283256761812669E-2</v>
      </c>
    </row>
    <row r="113" spans="1:2" x14ac:dyDescent="0.35">
      <c r="A113" s="13">
        <f>Main!B115</f>
        <v>44681</v>
      </c>
      <c r="B113" s="9">
        <f>RATE((COUNT(Main!C$3:C115)-1)/12,0,-Main!C$3,Main!C115)</f>
        <v>7.1242218954403261E-2</v>
      </c>
    </row>
    <row r="114" spans="1:2" x14ac:dyDescent="0.35">
      <c r="A114" s="13">
        <f>Main!B116</f>
        <v>44712</v>
      </c>
      <c r="B114" s="9">
        <f>RATE((COUNT(Main!C$3:C116)-1)/12,0,-Main!C$3,Main!C116)</f>
        <v>7.0506560000219307E-2</v>
      </c>
    </row>
    <row r="115" spans="1:2" x14ac:dyDescent="0.35">
      <c r="A115" s="13">
        <f>Main!B117</f>
        <v>44742</v>
      </c>
      <c r="B115" s="9">
        <f>RATE((COUNT(Main!C$3:C117)-1)/12,0,-Main!C$3,Main!C117)</f>
        <v>6.5460774904415833E-2</v>
      </c>
    </row>
    <row r="116" spans="1:2" x14ac:dyDescent="0.35">
      <c r="A116" s="13">
        <f>Main!B118</f>
        <v>44773</v>
      </c>
      <c r="B116" s="9">
        <f>RATE((COUNT(Main!C$3:C118)-1)/12,0,-Main!C$3,Main!C118)</f>
        <v>6.4606487644059227E-2</v>
      </c>
    </row>
    <row r="117" spans="1:2" x14ac:dyDescent="0.35">
      <c r="A117" s="13">
        <f>Main!B119</f>
        <v>44804</v>
      </c>
      <c r="B117" s="9">
        <f>RATE((COUNT(Main!C$3:C119)-1)/12,0,-Main!C$3,Main!C119)</f>
        <v>6.5515746104264264E-2</v>
      </c>
    </row>
    <row r="118" spans="1:2" x14ac:dyDescent="0.35">
      <c r="A118" s="13">
        <f>Main!B120</f>
        <v>44834</v>
      </c>
      <c r="B118" s="9">
        <f>RATE((COUNT(Main!C$3:C120)-1)/12,0,-Main!C$3,Main!C120)</f>
        <v>5.73456810894356E-2</v>
      </c>
    </row>
    <row r="119" spans="1:2" x14ac:dyDescent="0.35">
      <c r="A119" s="13">
        <f>Main!B121</f>
        <v>44865</v>
      </c>
      <c r="B119" s="9">
        <f>RATE((COUNT(Main!C$3:C121)-1)/12,0,-Main!C$3,Main!C121)</f>
        <v>5.4129702610026552E-2</v>
      </c>
    </row>
    <row r="120" spans="1:2" x14ac:dyDescent="0.35">
      <c r="A120" s="13">
        <f>Main!B122</f>
        <v>44895</v>
      </c>
      <c r="B120" s="9">
        <f>RATE((COUNT(Main!C$3:C122)-1)/12,0,-Main!C$3,Main!C122)</f>
        <v>5.9570955337435547E-2</v>
      </c>
    </row>
    <row r="121" spans="1:2" x14ac:dyDescent="0.35">
      <c r="A121" s="13">
        <f>Main!B123</f>
        <v>44926</v>
      </c>
      <c r="B121" s="9">
        <f>RATE((COUNT(Main!C$3:C123)-1)/12,0,-Main!C$3,Main!C123)</f>
        <v>5.9564348049841516E-2</v>
      </c>
    </row>
    <row r="122" spans="1:2" x14ac:dyDescent="0.35">
      <c r="A122" s="13">
        <f>Main!B124</f>
        <v>44957</v>
      </c>
      <c r="B122" s="9">
        <f>RATE((COUNT(Main!C$3:C124)-1)/12,0,-Main!C$3,Main!C124)</f>
        <v>6.2833318278134973E-2</v>
      </c>
    </row>
    <row r="123" spans="1:2" x14ac:dyDescent="0.35">
      <c r="A123" s="13">
        <f>Main!B125</f>
        <v>44985</v>
      </c>
      <c r="B123" s="9">
        <f>RATE((COUNT(Main!C$3:C125)-1)/12,0,-Main!C$3,Main!C125)</f>
        <v>6.2099667489982399E-2</v>
      </c>
    </row>
    <row r="124" spans="1:2" x14ac:dyDescent="0.35">
      <c r="A124" s="13">
        <f>Main!B126</f>
        <v>45016</v>
      </c>
      <c r="B124" s="9">
        <f>RATE((COUNT(Main!C$3:C126)-1)/12,0,-Main!C$3,Main!C126)</f>
        <v>6.1389253061557555E-2</v>
      </c>
    </row>
    <row r="125" spans="1:2" x14ac:dyDescent="0.35">
      <c r="A125" s="13">
        <f>Main!B127</f>
        <v>45046</v>
      </c>
      <c r="B125" s="9">
        <f>RATE((COUNT(Main!C$3:C127)-1)/12,0,-Main!C$3,Main!C127)</f>
        <v>6.2921499403713887E-2</v>
      </c>
    </row>
    <row r="126" spans="1:2" x14ac:dyDescent="0.35">
      <c r="A126" s="13">
        <f>Main!B128</f>
        <v>45077</v>
      </c>
      <c r="B126" s="9">
        <f>RATE((COUNT(Main!C$3:C128)-1)/12,0,-Main!C$3,Main!C128)</f>
        <v>6.0801196819979995E-2</v>
      </c>
    </row>
    <row r="127" spans="1:2" x14ac:dyDescent="0.35">
      <c r="A127" s="13">
        <f>Main!B129</f>
        <v>45107</v>
      </c>
      <c r="B127" s="9">
        <f>RATE((COUNT(Main!C$3:C129)-1)/12,0,-Main!C$3,Main!C129)</f>
        <v>6.2646157244923048E-2</v>
      </c>
    </row>
    <row r="128" spans="1:2" x14ac:dyDescent="0.35">
      <c r="A128" s="13">
        <f>Main!B130</f>
        <v>45138</v>
      </c>
      <c r="B128" s="9">
        <f>RATE((COUNT(Main!C$3:C130)-1)/12,0,-Main!C$3,Main!C130)</f>
        <v>6.3810435481187686E-2</v>
      </c>
    </row>
    <row r="129" spans="1:2" x14ac:dyDescent="0.35">
      <c r="A129" s="13">
        <f>Main!B131</f>
        <v>45169</v>
      </c>
      <c r="B129" s="9">
        <f>RATE((COUNT(Main!C$3:C131)-1)/12,0,-Main!C$3,Main!C131)</f>
        <v>6.1296674968776908E-2</v>
      </c>
    </row>
    <row r="130" spans="1:2" x14ac:dyDescent="0.35">
      <c r="A130" s="13">
        <f>Main!B132</f>
        <v>45198</v>
      </c>
      <c r="B130" s="9">
        <f>RATE((COUNT(Main!C$3:C132)-1)/12,0,-Main!C$3,Main!C132)</f>
        <v>6.0968807678762393E-2</v>
      </c>
    </row>
    <row r="131" spans="1:2" x14ac:dyDescent="0.35">
      <c r="A131" s="13">
        <f>Main!B133</f>
        <v>45230</v>
      </c>
      <c r="B131" s="9">
        <f>RATE((COUNT(Main!C$3:C133)-1)/12,0,-Main!C$3,Main!C133)</f>
        <v>5.7560889817304957E-2</v>
      </c>
    </row>
    <row r="132" spans="1:2" x14ac:dyDescent="0.35">
      <c r="A132" s="13">
        <f>Main!B134</f>
        <v>45260</v>
      </c>
      <c r="B132" s="9">
        <f>RATE((COUNT(Main!C$3:C134)-1)/12,0,-Main!C$3,Main!C134)</f>
        <v>5.9656702943279911E-2</v>
      </c>
    </row>
    <row r="133" spans="1:2" x14ac:dyDescent="0.35">
      <c r="A133" s="13">
        <f>Main!B135</f>
        <v>45289</v>
      </c>
      <c r="B133" s="9">
        <f>RATE((COUNT(Main!C$3:C135)-1)/12,0,-Main!C$3,Main!C135)</f>
        <v>6.1165805863410479E-2</v>
      </c>
    </row>
    <row r="134" spans="1:2" x14ac:dyDescent="0.35">
      <c r="A134" s="13">
        <f>Main!B136</f>
        <v>45322</v>
      </c>
      <c r="B134" s="9">
        <f>RATE((COUNT(Main!C$3:C136)-1)/12,0,-Main!C$3,Main!C136)</f>
        <v>6.094006390190522E-2</v>
      </c>
    </row>
    <row r="135" spans="1:2" x14ac:dyDescent="0.35">
      <c r="A135" s="13">
        <f>Main!B137</f>
        <v>45351</v>
      </c>
      <c r="B135" s="9">
        <f>RATE((COUNT(Main!C$3:C137)-1)/12,0,-Main!C$3,Main!C137)</f>
        <v>6.2615695690696874E-2</v>
      </c>
    </row>
    <row r="136" spans="1:2" x14ac:dyDescent="0.35">
      <c r="A136" s="13">
        <f>Main!B138</f>
        <v>45379</v>
      </c>
      <c r="B136" s="9">
        <f>RATE((COUNT(Main!C$3:C138)-1)/12,0,-Main!C$3,Main!C138)</f>
        <v>6.3969057341953406E-2</v>
      </c>
    </row>
    <row r="137" spans="1:2" x14ac:dyDescent="0.35">
      <c r="A137" s="13">
        <f>Main!B139</f>
        <v>45412</v>
      </c>
      <c r="B137" s="9">
        <f>RATE((COUNT(Main!C$3:C139)-1)/12,0,-Main!C$3,Main!C139)</f>
        <v>6.436454119689404E-2</v>
      </c>
    </row>
    <row r="138" spans="1:2" x14ac:dyDescent="0.35">
      <c r="A138" s="13">
        <f>Main!B140</f>
        <v>45443</v>
      </c>
      <c r="B138" s="9">
        <f>RATE((COUNT(Main!C$3:C140)-1)/12,0,-Main!C$3,Main!C140)</f>
        <v>6.5744687100341301E-2</v>
      </c>
    </row>
    <row r="139" spans="1:2" x14ac:dyDescent="0.35">
      <c r="A139" s="13">
        <f>Main!B141</f>
        <v>45473</v>
      </c>
      <c r="B139" s="9">
        <f>RATE((COUNT(Main!C$3:C141)-1)/12,0,-Main!C$3,Main!C141)</f>
        <v>6.555151702858257E-2</v>
      </c>
    </row>
    <row r="140" spans="1:2" x14ac:dyDescent="0.35">
      <c r="A140" s="13">
        <f>Main!B142</f>
        <v>45504</v>
      </c>
      <c r="B140" s="9">
        <f>RATE((COUNT(Main!C$3:C142)-1)/12,0,-Main!C$3,Main!C142)</f>
        <v>6.5241310101690334E-2</v>
      </c>
    </row>
    <row r="141" spans="1:2" x14ac:dyDescent="0.35">
      <c r="A141" s="13">
        <f>Main!B143</f>
        <v>45535</v>
      </c>
      <c r="B141" s="9">
        <f>RATE((COUNT(Main!C$3:C143)-1)/12,0,-Main!C$3,Main!C143)</f>
        <v>6.4681786090130491E-2</v>
      </c>
    </row>
    <row r="142" spans="1:2" x14ac:dyDescent="0.35">
      <c r="A142" s="13">
        <f>Main!B144</f>
        <v>45565</v>
      </c>
      <c r="B142" s="9">
        <f>RATE((COUNT(Main!C$3:C144)-1)/12,0,-Main!C$3,Main!C144)</f>
        <v>6.6220722072034735E-2</v>
      </c>
    </row>
    <row r="143" spans="1:2" x14ac:dyDescent="0.35">
      <c r="A143" s="13">
        <f>Main!B145</f>
        <v>45596</v>
      </c>
      <c r="B143" s="9">
        <f>RATE((COUNT(Main!C$3:C145)-1)/12,0,-Main!C$3,Main!C145)</f>
        <v>6.4865335527580323E-2</v>
      </c>
    </row>
    <row r="144" spans="1:2" x14ac:dyDescent="0.35">
      <c r="A144" s="13">
        <f>Main!B146</f>
        <v>45626</v>
      </c>
      <c r="B144" s="9">
        <f>RATE((COUNT(Main!C$3:C146)-1)/12,0,-Main!C$3,Main!C146)</f>
        <v>6.4950015064651465E-2</v>
      </c>
    </row>
    <row r="145" spans="1:2" x14ac:dyDescent="0.35">
      <c r="A145" s="13">
        <f>Main!B147</f>
        <v>45657</v>
      </c>
      <c r="B145" s="9">
        <f>RATE((COUNT(Main!C$3:C147)-1)/12,0,-Main!C$3,Main!C147)</f>
        <v>6.5634420883582012E-2</v>
      </c>
    </row>
    <row r="146" spans="1:2" x14ac:dyDescent="0.35">
      <c r="A146" s="13">
        <f>Main!B148</f>
        <v>45688</v>
      </c>
      <c r="B146" s="9">
        <f>RATE((COUNT(Main!C$3:C148)-1)/12,0,-Main!C$3,Main!C148)</f>
        <v>6.5518918570362586E-2</v>
      </c>
    </row>
    <row r="147" spans="1:2" x14ac:dyDescent="0.35">
      <c r="A147" s="13">
        <f>Main!B149</f>
        <v>45716</v>
      </c>
      <c r="B147" s="9">
        <f>RATE((COUNT(Main!C$3:C149)-1)/12,0,-Main!C$3,Main!C149)</f>
        <v>6.5076122348194196E-2</v>
      </c>
    </row>
    <row r="148" spans="1:2" x14ac:dyDescent="0.35">
      <c r="A148" s="13">
        <f>Main!B150</f>
        <v>45747</v>
      </c>
      <c r="B148" s="9">
        <f>RATE((COUNT(Main!C$3:C150)-1)/12,0,-Main!C$3,Main!C150)</f>
        <v>6.5132704591454815E-2</v>
      </c>
    </row>
    <row r="149" spans="1:2" x14ac:dyDescent="0.35">
      <c r="A149" s="13">
        <f>Main!B151</f>
        <v>45777</v>
      </c>
      <c r="B149" s="9">
        <f>RATE((COUNT(Main!C$3:C151)-1)/12,0,-Main!C$3,Main!C151)</f>
        <v>6.3254461978189416E-2</v>
      </c>
    </row>
    <row r="150" spans="1:2" x14ac:dyDescent="0.35">
      <c r="A150" s="13">
        <f>Main!B152</f>
        <v>45807</v>
      </c>
      <c r="B150" s="9">
        <f>RATE((COUNT(Main!C$3:C152)-1)/12,0,-Main!C$3,Main!C152)</f>
        <v>6.5328264933862554E-2</v>
      </c>
    </row>
    <row r="151" spans="1:2" x14ac:dyDescent="0.35">
      <c r="A151" s="13">
        <f>Main!B153</f>
        <v>45838</v>
      </c>
      <c r="B151" s="9">
        <f>RATE((COUNT(Main!C$3:C153)-1)/12,0,-Main!C$3,Main!C153)</f>
        <v>6.6104790286872828E-2</v>
      </c>
    </row>
    <row r="152" spans="1:2" x14ac:dyDescent="0.35">
      <c r="A152" s="13">
        <f>Main!B154</f>
        <v>45869</v>
      </c>
      <c r="B152" s="9">
        <f>RATE((COUNT(Main!C$3:C154)-1)/12,0,-Main!C$3,Main!C154)</f>
        <v>6.7984760020659993E-2</v>
      </c>
    </row>
    <row r="153" spans="1:2" x14ac:dyDescent="0.35">
      <c r="A153" s="13">
        <f>Main!B155</f>
        <v>45898</v>
      </c>
      <c r="B153" s="9">
        <f>RATE((COUNT(Main!C$3:C155)-1)/12,0,-Main!C$3,Main!C155)</f>
        <v>6.8968242281675543E-2</v>
      </c>
    </row>
    <row r="154" spans="1:2" x14ac:dyDescent="0.35">
      <c r="A154" s="13">
        <f>Main!B156</f>
        <v>45930</v>
      </c>
      <c r="B154" s="9">
        <f>RATE((COUNT(Main!C$3:C156)-1)/12,0,-Main!C$3,Main!C156)</f>
        <v>7.00813742735341E-2</v>
      </c>
    </row>
    <row r="155" spans="1:2" x14ac:dyDescent="0.35">
      <c r="A155" s="13">
        <f>Main!B157</f>
        <v>45961</v>
      </c>
      <c r="B155" s="9">
        <f>RATE((COUNT(Main!C$3:C157)-1)/12,0,-Main!C$3,Main!C157)</f>
        <v>7.0876360744143219E-2</v>
      </c>
    </row>
    <row r="156" spans="1:2" x14ac:dyDescent="0.35">
      <c r="A156" s="13">
        <f>Main!B158</f>
        <v>45989</v>
      </c>
      <c r="B156" s="9">
        <f>RATE((COUNT(Main!C$3:C158)-1)/12,0,-Main!C$3,Main!C158)</f>
        <v>7.0571216314181506E-2</v>
      </c>
    </row>
    <row r="157" spans="1:2" x14ac:dyDescent="0.35">
      <c r="A157" s="13">
        <f>Main!B159</f>
        <v>46022</v>
      </c>
      <c r="B157" s="9">
        <f>RATE((COUNT(Main!C$3:C159)-1)/12,0,-Main!C$3,Main!C159)</f>
        <v>7.0486595373703193E-2</v>
      </c>
    </row>
    <row r="158" spans="1:2" x14ac:dyDescent="0.35">
      <c r="A158" s="13">
        <f>Main!B160</f>
        <v>46052</v>
      </c>
      <c r="B158" s="9">
        <f>RATE((COUNT(Main!C$3:C160)-1)/12,0,-Main!C$3,Main!C160)</f>
        <v>7.1657514991757501E-2</v>
      </c>
    </row>
    <row r="159" spans="1:2" x14ac:dyDescent="0.35">
      <c r="A159" s="13">
        <f>Main!B161</f>
        <v>46080</v>
      </c>
      <c r="B159" s="9">
        <f>RATE((COUNT(Main!C$3:C161)-1)/12,0,-Main!C$3,Main!C161)</f>
        <v>7.2715361680894666E-2</v>
      </c>
    </row>
    <row r="160" spans="1:2" x14ac:dyDescent="0.35">
      <c r="A160" s="13">
        <f>Main!B162</f>
        <v>46112</v>
      </c>
      <c r="B160" s="9">
        <f>RATE((COUNT(Main!C$3:C162)-1)/12,0,-Main!C$3,Main!C162)</f>
        <v>6.8629549929025896E-2</v>
      </c>
    </row>
    <row r="161" spans="1:2" x14ac:dyDescent="0.35">
      <c r="A161" s="13">
        <f>Main!B163</f>
        <v>46142</v>
      </c>
      <c r="B161" s="9">
        <f>RATE((COUNT(Main!C$3:C163)-1)/12,0,-Main!C$3,Main!C163)</f>
        <v>7.1749129195358322E-2</v>
      </c>
    </row>
    <row r="162" spans="1:2" x14ac:dyDescent="0.35">
      <c r="A162" s="13">
        <f>Main!B164</f>
        <v>46171</v>
      </c>
      <c r="B162" s="9">
        <f>RATE((COUNT(Main!C$3:C164)-1)/12,0,-Main!C$3,Main!C164)</f>
        <v>7.2582472441685322E-2</v>
      </c>
    </row>
    <row r="163" spans="1:2" x14ac:dyDescent="0.35">
      <c r="A163" s="13">
        <f>Main!B165</f>
        <v>46203</v>
      </c>
      <c r="B163" s="9">
        <f>RATE((COUNT(Main!C$3:C165)-1)/12,0,-Main!C$3,Main!C165)</f>
        <v>7.0250328879350843E-2</v>
      </c>
    </row>
    <row r="164" spans="1:2" x14ac:dyDescent="0.35">
      <c r="A164" s="13">
        <f>Main!B166</f>
        <v>46234</v>
      </c>
      <c r="B164" s="9">
        <f>RATE((COUNT(Main!C$3:C166)-1)/12,0,-Main!C$3,Main!C166)</f>
        <v>7.2421793768995157E-2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4"/>
  <dimension ref="B2:AC57"/>
  <sheetViews>
    <sheetView showGridLines="0" topLeftCell="A7" zoomScaleNormal="100" zoomScalePageLayoutView="150" workbookViewId="0">
      <selection activeCell="B32" sqref="B32:C57"/>
    </sheetView>
  </sheetViews>
  <sheetFormatPr defaultColWidth="11.453125" defaultRowHeight="14.5" x14ac:dyDescent="0.35"/>
  <cols>
    <col min="1" max="1" width="2.453125" style="96" customWidth="1"/>
    <col min="2" max="2" width="18.54296875" style="96" customWidth="1"/>
    <col min="3" max="3" width="15" style="96" customWidth="1"/>
    <col min="4" max="4" width="37.54296875" customWidth="1"/>
    <col min="5" max="13" width="18.54296875" customWidth="1"/>
    <col min="14" max="15" width="18.54296875" style="96" customWidth="1"/>
    <col min="16" max="16" width="13.453125" style="96" customWidth="1"/>
    <col min="17" max="22" width="11.453125" style="96"/>
    <col min="23" max="23" width="18.54296875" style="96" bestFit="1" customWidth="1"/>
    <col min="24" max="16384" width="11.453125" style="96"/>
  </cols>
  <sheetData>
    <row r="2" spans="2:29" x14ac:dyDescent="0.35">
      <c r="B2" s="96" t="s">
        <v>40</v>
      </c>
      <c r="C2" s="97">
        <v>46234</v>
      </c>
    </row>
    <row r="3" spans="2:29" ht="15" thickBot="1" x14ac:dyDescent="0.4"/>
    <row r="4" spans="2:29" s="99" customFormat="1" ht="15" thickBot="1" x14ac:dyDescent="0.4">
      <c r="B4" s="15" t="s">
        <v>26</v>
      </c>
      <c r="C4" s="34" t="s">
        <v>14</v>
      </c>
      <c r="D4"/>
      <c r="E4"/>
      <c r="F4"/>
      <c r="G4"/>
      <c r="H4"/>
      <c r="I4"/>
      <c r="J4"/>
      <c r="K4"/>
      <c r="L4"/>
      <c r="M4"/>
      <c r="N4" s="98"/>
      <c r="O4" s="98"/>
      <c r="P4" s="98"/>
      <c r="Q4" s="98"/>
      <c r="R4" s="98"/>
      <c r="S4" s="98"/>
      <c r="V4" s="98"/>
      <c r="W4" s="98"/>
      <c r="X4" s="98"/>
      <c r="Y4" s="98"/>
      <c r="Z4" s="98"/>
      <c r="AA4" s="98"/>
      <c r="AB4" s="98"/>
      <c r="AC4" s="98"/>
    </row>
    <row r="5" spans="2:29" x14ac:dyDescent="0.35">
      <c r="B5" s="100" t="s">
        <v>22</v>
      </c>
      <c r="C5" s="35">
        <f>INDEX('Last 1M'!$B$5:$J$1048576,MATCH($C$2,'Last 1M'!$A$5:$A$4979,0),MATCH(summary!C$4,'Last 1M'!$B$4:$J$4,0))</f>
        <v>3.3746364396987749E-2</v>
      </c>
      <c r="N5" s="101"/>
      <c r="O5" s="101"/>
      <c r="P5" s="101"/>
      <c r="Q5" s="101"/>
      <c r="R5" s="101"/>
      <c r="S5" s="101"/>
      <c r="T5" s="101"/>
      <c r="V5" s="16"/>
      <c r="W5" s="16"/>
      <c r="X5" s="16"/>
      <c r="Y5" s="16"/>
      <c r="Z5" s="16"/>
      <c r="AA5" s="16"/>
      <c r="AB5" s="16"/>
      <c r="AC5" s="102"/>
    </row>
    <row r="6" spans="2:29" x14ac:dyDescent="0.35">
      <c r="B6" s="103" t="s">
        <v>21</v>
      </c>
      <c r="C6" s="36">
        <f>INDEX('Last 3M'!$B$5:$J$1048576,MATCH($C$2,'Last 3M'!$A$5:$A$477,0),MATCH(summary!C$4,'Last 3M'!$B$4:$J$4,0))</f>
        <v>2.6182566049675504E-2</v>
      </c>
      <c r="N6" s="101"/>
      <c r="O6" s="101"/>
      <c r="P6" s="101"/>
      <c r="Q6" s="101"/>
      <c r="R6" s="101"/>
      <c r="S6" s="101"/>
      <c r="T6" s="101"/>
      <c r="V6" s="16"/>
      <c r="W6" s="16"/>
      <c r="X6" s="16"/>
      <c r="Y6" s="16"/>
      <c r="Z6" s="16"/>
      <c r="AA6" s="16"/>
      <c r="AB6" s="16"/>
      <c r="AC6" s="102"/>
    </row>
    <row r="7" spans="2:29" x14ac:dyDescent="0.35">
      <c r="B7" s="103" t="s">
        <v>20</v>
      </c>
      <c r="C7" s="36">
        <f>INDEX('Last 6M'!$B$5:$J$1048576,MATCH($C$2,'Last 6M'!$A$5:$A$478,0),MATCH(summary!C$4,'Last 6M'!$B$4:$J$4,0))</f>
        <v>4.5282410764644121E-2</v>
      </c>
      <c r="N7" s="101"/>
      <c r="O7" s="101"/>
      <c r="P7" s="101"/>
      <c r="Q7" s="101"/>
      <c r="R7" s="101"/>
      <c r="S7" s="101"/>
      <c r="T7" s="101"/>
      <c r="V7" s="16"/>
      <c r="W7" s="16"/>
      <c r="X7" s="16"/>
      <c r="Y7" s="16"/>
      <c r="Z7" s="16"/>
      <c r="AA7" s="16"/>
      <c r="AB7" s="16"/>
      <c r="AC7" s="102"/>
    </row>
    <row r="8" spans="2:29" x14ac:dyDescent="0.35">
      <c r="B8" s="103" t="s">
        <v>19</v>
      </c>
      <c r="C8" s="36">
        <f>INDEX('Last 9M'!$B$5:$J$1048576,MATCH($C$2,'Last 9M'!$A$5:$A$478,0),MATCH(summary!C$4,'Last 9M'!$B$4:$J$4,0))</f>
        <v>7.3523935620009029E-2</v>
      </c>
      <c r="N8" s="101"/>
      <c r="O8" s="101"/>
      <c r="P8" s="101"/>
      <c r="Q8" s="101"/>
      <c r="R8" s="101"/>
      <c r="S8" s="101"/>
      <c r="T8" s="101"/>
      <c r="V8" s="16"/>
      <c r="W8" s="16"/>
      <c r="X8" s="16"/>
      <c r="Y8" s="16"/>
      <c r="Z8" s="16"/>
      <c r="AA8" s="16"/>
      <c r="AB8" s="16"/>
      <c r="AC8" s="102"/>
    </row>
    <row r="9" spans="2:29" x14ac:dyDescent="0.35">
      <c r="B9" s="103" t="s">
        <v>18</v>
      </c>
      <c r="C9" s="36">
        <f>INDEX('Last 12M'!$B$2:$J$1048576,MATCH($C$2,'Last 12M'!$A$2:$A$475,0),MATCH(summary!C$4,'Last 12M'!$B$1:$J$1,0))</f>
        <v>0.12985542588399235</v>
      </c>
      <c r="N9" s="101"/>
      <c r="O9" s="101"/>
      <c r="P9" s="101"/>
      <c r="Q9" s="101"/>
      <c r="R9" s="101"/>
      <c r="S9" s="101"/>
      <c r="T9" s="101"/>
      <c r="V9" s="16"/>
      <c r="W9" s="16"/>
      <c r="X9" s="16"/>
      <c r="Y9" s="16"/>
      <c r="Z9" s="16"/>
      <c r="AA9" s="16"/>
      <c r="AB9" s="16"/>
      <c r="AC9" s="102"/>
    </row>
    <row r="10" spans="2:29" x14ac:dyDescent="0.35">
      <c r="B10" s="103" t="s">
        <v>24</v>
      </c>
      <c r="C10" s="36">
        <f>INDEX('Last 2 Years'!$B$5:$J$1048576,MATCH($C$2,'Last 2 Years'!$A$5:$A$478,0),MATCH(summary!C$4,'Last 2 Years'!$B$4:$J$4,0))</f>
        <v>0.24316036605816671</v>
      </c>
      <c r="N10" s="101"/>
      <c r="O10" s="101"/>
      <c r="P10" s="101"/>
      <c r="Q10" s="101"/>
      <c r="R10" s="101"/>
      <c r="S10" s="101"/>
      <c r="T10" s="101"/>
      <c r="V10" s="16"/>
      <c r="W10" s="16"/>
      <c r="X10" s="16"/>
      <c r="Y10" s="16"/>
      <c r="Z10" s="16"/>
      <c r="AA10" s="16"/>
      <c r="AB10" s="16"/>
      <c r="AC10" s="102"/>
    </row>
    <row r="11" spans="2:29" x14ac:dyDescent="0.35">
      <c r="B11" s="103" t="s">
        <v>25</v>
      </c>
      <c r="C11" s="36">
        <f>INDEX('Last 3 Years'!$B$5:$J$1048576,MATCH($C$2,'Last 3 Years'!$A$5:$A$478,0),MATCH(summary!C$4,'Last 3 Years'!$B$4:$J$4,0))</f>
        <v>0.34323876579001866</v>
      </c>
      <c r="N11" s="101"/>
      <c r="O11" s="101"/>
      <c r="P11" s="101"/>
      <c r="Q11" s="101"/>
      <c r="R11" s="101"/>
      <c r="S11" s="101"/>
      <c r="T11" s="101"/>
      <c r="V11" s="16"/>
      <c r="W11" s="16"/>
      <c r="X11" s="16"/>
      <c r="Y11" s="16"/>
      <c r="Z11" s="16"/>
      <c r="AA11" s="16"/>
      <c r="AB11" s="16"/>
      <c r="AC11" s="102"/>
    </row>
    <row r="12" spans="2:29" x14ac:dyDescent="0.35">
      <c r="B12" s="103" t="s">
        <v>54</v>
      </c>
      <c r="C12" s="36">
        <f>VLOOKUP($C$2,'Last 5 Years'!A:B,2,FALSE)</f>
        <v>0.38785771596683594</v>
      </c>
      <c r="N12" s="101"/>
      <c r="O12" s="101"/>
      <c r="P12" s="101"/>
      <c r="Q12" s="101"/>
      <c r="R12" s="101"/>
      <c r="S12" s="101"/>
      <c r="T12" s="101"/>
      <c r="V12" s="16"/>
      <c r="W12" s="16"/>
      <c r="X12" s="16"/>
      <c r="Y12" s="16"/>
      <c r="Z12" s="16"/>
      <c r="AA12" s="16"/>
      <c r="AB12" s="16"/>
      <c r="AC12" s="102"/>
    </row>
    <row r="13" spans="2:29" x14ac:dyDescent="0.35">
      <c r="B13" s="103" t="s">
        <v>55</v>
      </c>
      <c r="C13" s="36">
        <f>VLOOKUP($C$2,'Last 10 Years'!A:B,2,FALSE)</f>
        <v>0.93208727381041023</v>
      </c>
      <c r="N13" s="101"/>
      <c r="O13" s="101"/>
      <c r="P13" s="101"/>
      <c r="Q13" s="101"/>
      <c r="R13" s="101"/>
      <c r="S13" s="101"/>
      <c r="T13" s="101"/>
      <c r="V13" s="16"/>
      <c r="W13" s="16"/>
      <c r="X13" s="16"/>
      <c r="Y13" s="16"/>
      <c r="Z13" s="16"/>
      <c r="AA13" s="16"/>
      <c r="AB13" s="16"/>
      <c r="AC13" s="102"/>
    </row>
    <row r="14" spans="2:29" x14ac:dyDescent="0.35">
      <c r="B14" s="103" t="s">
        <v>27</v>
      </c>
      <c r="C14" s="37">
        <f>VLOOKUP(C2,Main!B:C,2,FALSE)/Main!$C$3-1</f>
        <v>1.5850353691342032</v>
      </c>
      <c r="N14" s="101"/>
      <c r="O14" s="101"/>
      <c r="P14" s="101"/>
      <c r="Q14" s="101"/>
      <c r="R14" s="101"/>
      <c r="S14" s="101"/>
      <c r="T14" s="101"/>
      <c r="V14" s="16"/>
      <c r="W14" s="16"/>
      <c r="X14" s="16"/>
      <c r="Y14" s="16"/>
      <c r="Z14" s="16"/>
      <c r="AA14" s="16"/>
      <c r="AB14" s="16"/>
      <c r="AC14" s="102"/>
    </row>
    <row r="15" spans="2:29" x14ac:dyDescent="0.35">
      <c r="B15" s="103" t="s">
        <v>17</v>
      </c>
      <c r="C15" s="36">
        <f>INDEX(CAGR!$A$1:$K$1048556,MATCH(summary!$C$2,CAGR!$A$1:$A$1048556,0),MATCH(summary!C$4,CAGR!$A$1:$K$1,0))</f>
        <v>7.2421793768995157E-2</v>
      </c>
      <c r="N15" s="101"/>
      <c r="O15" s="101"/>
      <c r="P15" s="101"/>
      <c r="Q15" s="101"/>
      <c r="R15" s="101"/>
      <c r="S15" s="101"/>
      <c r="T15" s="101"/>
      <c r="V15" s="16"/>
      <c r="W15" s="16"/>
      <c r="X15" s="16"/>
      <c r="Y15" s="16"/>
      <c r="Z15" s="16"/>
      <c r="AA15" s="16"/>
      <c r="AB15" s="16"/>
      <c r="AC15" s="102"/>
    </row>
    <row r="16" spans="2:29" x14ac:dyDescent="0.35">
      <c r="B16" s="103">
        <v>2013</v>
      </c>
      <c r="C16" s="36">
        <f>Main!AN29</f>
        <v>0.1334063963335661</v>
      </c>
      <c r="N16" s="101"/>
      <c r="O16" s="101"/>
      <c r="P16" s="101"/>
      <c r="Q16" s="101"/>
      <c r="R16" s="101"/>
      <c r="S16" s="101"/>
      <c r="T16" s="101"/>
      <c r="V16" s="16"/>
      <c r="W16" s="16"/>
      <c r="X16" s="16"/>
      <c r="Y16" s="16"/>
      <c r="Z16" s="16"/>
      <c r="AA16" s="16"/>
      <c r="AB16" s="16"/>
      <c r="AC16" s="102"/>
    </row>
    <row r="17" spans="2:29" x14ac:dyDescent="0.35">
      <c r="B17" s="103">
        <v>2014</v>
      </c>
      <c r="C17" s="36">
        <f>Main!AN30</f>
        <v>0.11436357243319328</v>
      </c>
      <c r="N17" s="101"/>
      <c r="O17" s="101"/>
      <c r="P17" s="101"/>
      <c r="Q17" s="101"/>
      <c r="R17" s="101"/>
      <c r="S17" s="101"/>
      <c r="T17" s="101"/>
      <c r="V17" s="16"/>
      <c r="W17" s="16"/>
      <c r="X17" s="16"/>
      <c r="Y17" s="16"/>
      <c r="Z17" s="16"/>
      <c r="AA17" s="16"/>
      <c r="AB17" s="16"/>
      <c r="AC17" s="102"/>
    </row>
    <row r="18" spans="2:29" x14ac:dyDescent="0.35">
      <c r="B18" s="103">
        <v>2015</v>
      </c>
      <c r="C18" s="36">
        <f>Main!AN31</f>
        <v>6.1923167941942081E-2</v>
      </c>
      <c r="N18" s="101"/>
      <c r="O18" s="101"/>
      <c r="P18" s="101"/>
      <c r="Q18" s="101"/>
      <c r="R18" s="101"/>
      <c r="S18" s="101"/>
      <c r="T18" s="101"/>
      <c r="V18" s="16"/>
      <c r="W18" s="16"/>
      <c r="X18" s="16"/>
      <c r="Y18" s="16"/>
      <c r="Z18" s="16"/>
      <c r="AA18" s="16"/>
      <c r="AB18" s="16"/>
      <c r="AC18" s="102"/>
    </row>
    <row r="19" spans="2:29" x14ac:dyDescent="0.35">
      <c r="B19" s="103">
        <v>2016</v>
      </c>
      <c r="C19" s="36">
        <f>Main!AN32</f>
        <v>0.11357896300698278</v>
      </c>
      <c r="N19" s="101"/>
      <c r="O19" s="101"/>
      <c r="P19" s="101"/>
      <c r="Q19" s="101"/>
      <c r="R19" s="101"/>
      <c r="S19" s="101"/>
      <c r="T19" s="101"/>
      <c r="V19" s="16"/>
      <c r="W19" s="16"/>
      <c r="X19" s="16"/>
      <c r="Y19" s="16"/>
      <c r="Z19" s="16"/>
      <c r="AA19" s="16"/>
      <c r="AB19" s="16"/>
      <c r="AC19" s="102"/>
    </row>
    <row r="20" spans="2:29" x14ac:dyDescent="0.35">
      <c r="B20" s="103">
        <v>2017</v>
      </c>
      <c r="C20" s="36">
        <f>Main!AN33</f>
        <v>0.12694283236608528</v>
      </c>
      <c r="N20" s="101"/>
      <c r="O20" s="101"/>
      <c r="P20" s="101"/>
      <c r="Q20" s="101"/>
      <c r="R20" s="101"/>
      <c r="S20" s="101"/>
      <c r="T20" s="101"/>
      <c r="V20" s="16"/>
      <c r="W20" s="16"/>
      <c r="X20" s="16"/>
      <c r="Y20" s="16"/>
      <c r="Z20" s="16"/>
      <c r="AA20" s="16"/>
      <c r="AB20" s="16"/>
      <c r="AC20" s="102"/>
    </row>
    <row r="21" spans="2:29" x14ac:dyDescent="0.35">
      <c r="B21" s="103">
        <v>2018</v>
      </c>
      <c r="C21" s="36">
        <f>Main!AN34</f>
        <v>-0.10204806440156278</v>
      </c>
      <c r="N21" s="101"/>
      <c r="O21" s="101"/>
      <c r="P21" s="101"/>
      <c r="Q21" s="101"/>
      <c r="R21" s="101"/>
      <c r="S21" s="101"/>
      <c r="T21" s="101"/>
      <c r="V21" s="16"/>
      <c r="W21" s="16"/>
      <c r="X21" s="16"/>
      <c r="Y21" s="16"/>
      <c r="Z21" s="16"/>
      <c r="AA21" s="16"/>
      <c r="AB21" s="16"/>
      <c r="AC21" s="102"/>
    </row>
    <row r="22" spans="2:29" x14ac:dyDescent="0.35">
      <c r="B22" s="103">
        <v>2019</v>
      </c>
      <c r="C22" s="36">
        <f>Main!AN35</f>
        <v>2.2742254449571675E-2</v>
      </c>
      <c r="N22" s="101"/>
      <c r="O22" s="101"/>
      <c r="P22" s="101"/>
      <c r="Q22" s="101"/>
      <c r="R22" s="101"/>
      <c r="S22" s="101"/>
      <c r="T22" s="101"/>
      <c r="V22" s="16"/>
      <c r="W22" s="16"/>
      <c r="X22" s="16"/>
      <c r="Y22" s="16"/>
      <c r="Z22" s="16"/>
      <c r="AA22" s="16"/>
      <c r="AB22" s="16"/>
      <c r="AC22" s="102"/>
    </row>
    <row r="23" spans="2:29" x14ac:dyDescent="0.35">
      <c r="B23" s="103">
        <v>2020</v>
      </c>
      <c r="C23" s="36">
        <f>Main!AN36</f>
        <v>4.1379310344827447E-2</v>
      </c>
      <c r="N23" s="101"/>
      <c r="O23" s="101"/>
      <c r="P23" s="101"/>
      <c r="Q23" s="101"/>
      <c r="R23" s="101"/>
      <c r="S23" s="101"/>
      <c r="T23" s="101"/>
      <c r="V23" s="16"/>
      <c r="W23" s="16"/>
      <c r="X23" s="16"/>
      <c r="Y23" s="16"/>
      <c r="Z23" s="16"/>
      <c r="AA23" s="16"/>
      <c r="AB23" s="16"/>
      <c r="AC23" s="102"/>
    </row>
    <row r="24" spans="2:29" x14ac:dyDescent="0.35">
      <c r="B24" s="103">
        <v>2021</v>
      </c>
      <c r="C24" s="36">
        <f>Main!AN37</f>
        <v>0.18258340038373455</v>
      </c>
      <c r="N24" s="101"/>
      <c r="O24" s="101"/>
      <c r="P24" s="101"/>
      <c r="Q24" s="101"/>
      <c r="R24" s="101"/>
      <c r="S24" s="101"/>
      <c r="T24" s="101"/>
      <c r="V24" s="16"/>
      <c r="W24" s="16"/>
      <c r="X24" s="16"/>
      <c r="Y24" s="16"/>
      <c r="Z24" s="16"/>
      <c r="AA24" s="16"/>
      <c r="AB24" s="16"/>
      <c r="AC24" s="102"/>
    </row>
    <row r="25" spans="2:29" x14ac:dyDescent="0.35">
      <c r="B25" s="103">
        <v>2022</v>
      </c>
      <c r="C25" s="36">
        <f>Main!AN38</f>
        <v>-6.3118228921337782E-2</v>
      </c>
      <c r="N25" s="101"/>
      <c r="O25" s="101"/>
      <c r="P25" s="101"/>
      <c r="Q25" s="101"/>
      <c r="R25" s="101"/>
      <c r="S25" s="101"/>
      <c r="T25" s="101"/>
      <c r="V25" s="16"/>
      <c r="W25" s="16"/>
      <c r="X25" s="16"/>
      <c r="Y25" s="16"/>
      <c r="Z25" s="16"/>
      <c r="AA25" s="16"/>
      <c r="AB25" s="16"/>
      <c r="AC25" s="102"/>
    </row>
    <row r="26" spans="2:29" x14ac:dyDescent="0.35">
      <c r="B26" s="103">
        <v>2023</v>
      </c>
      <c r="C26" s="36">
        <f>Main!AN39</f>
        <v>7.7314116529802801E-2</v>
      </c>
      <c r="N26" s="101"/>
      <c r="O26" s="101"/>
      <c r="P26" s="101"/>
      <c r="Q26" s="101"/>
      <c r="R26" s="101"/>
      <c r="S26" s="101"/>
      <c r="T26" s="101"/>
      <c r="V26" s="16"/>
      <c r="W26" s="16"/>
      <c r="X26" s="16"/>
      <c r="Y26" s="16"/>
      <c r="Z26" s="16"/>
      <c r="AA26" s="16"/>
      <c r="AB26" s="16"/>
      <c r="AC26" s="102"/>
    </row>
    <row r="27" spans="2:29" x14ac:dyDescent="0.35">
      <c r="B27" s="103">
        <v>2024</v>
      </c>
      <c r="C27" s="36">
        <f>Main!AN40</f>
        <v>0.11604874254602016</v>
      </c>
    </row>
    <row r="28" spans="2:29" x14ac:dyDescent="0.35">
      <c r="B28" s="103">
        <v>2025</v>
      </c>
      <c r="C28" s="36">
        <f>Main!AN41</f>
        <v>0.13046508386377376</v>
      </c>
    </row>
    <row r="29" spans="2:29" x14ac:dyDescent="0.35">
      <c r="B29" s="106">
        <v>2026</v>
      </c>
      <c r="C29" s="107">
        <f>Main!AN42</f>
        <v>6.6376227857465775E-2</v>
      </c>
    </row>
    <row r="31" spans="2:29" ht="10.5" customHeight="1" x14ac:dyDescent="0.35"/>
    <row r="32" spans="2:29" ht="20.25" customHeight="1" x14ac:dyDescent="0.35">
      <c r="B32" s="63" t="str">
        <f t="shared" ref="B32:C35" si="0">B4</f>
        <v>Period</v>
      </c>
      <c r="C32" s="65" t="str">
        <f t="shared" si="0"/>
        <v>AVF</v>
      </c>
    </row>
    <row r="33" spans="2:3" x14ac:dyDescent="0.35">
      <c r="B33" s="62" t="str">
        <f t="shared" si="0"/>
        <v>Last 1M</v>
      </c>
      <c r="C33" s="64">
        <f t="shared" si="0"/>
        <v>3.3746364396987749E-2</v>
      </c>
    </row>
    <row r="34" spans="2:3" x14ac:dyDescent="0.35">
      <c r="B34" s="54" t="str">
        <f t="shared" si="0"/>
        <v>Last 3M</v>
      </c>
      <c r="C34" s="55">
        <f t="shared" si="0"/>
        <v>2.6182566049675504E-2</v>
      </c>
    </row>
    <row r="35" spans="2:3" x14ac:dyDescent="0.35">
      <c r="B35" s="54" t="str">
        <f t="shared" si="0"/>
        <v>Last 6M</v>
      </c>
      <c r="C35" s="56">
        <f t="shared" si="0"/>
        <v>4.5282410764644121E-2</v>
      </c>
    </row>
    <row r="36" spans="2:3" x14ac:dyDescent="0.35">
      <c r="B36" s="54" t="s">
        <v>19</v>
      </c>
      <c r="C36" s="56">
        <f t="shared" ref="C36:C42" si="1">C8</f>
        <v>7.3523935620009029E-2</v>
      </c>
    </row>
    <row r="37" spans="2:3" x14ac:dyDescent="0.35">
      <c r="B37" s="54" t="str">
        <f>B9</f>
        <v>Last 12M</v>
      </c>
      <c r="C37" s="55">
        <f t="shared" si="1"/>
        <v>0.12985542588399235</v>
      </c>
    </row>
    <row r="38" spans="2:3" x14ac:dyDescent="0.35">
      <c r="B38" s="54" t="s">
        <v>34</v>
      </c>
      <c r="C38" s="55">
        <f t="shared" si="1"/>
        <v>0.24316036605816671</v>
      </c>
    </row>
    <row r="39" spans="2:3" x14ac:dyDescent="0.35">
      <c r="B39" s="78" t="s">
        <v>35</v>
      </c>
      <c r="C39" s="79">
        <f t="shared" si="1"/>
        <v>0.34323876579001866</v>
      </c>
    </row>
    <row r="40" spans="2:3" x14ac:dyDescent="0.35">
      <c r="B40" s="78" t="s">
        <v>52</v>
      </c>
      <c r="C40" s="79">
        <f t="shared" si="1"/>
        <v>0.38785771596683594</v>
      </c>
    </row>
    <row r="41" spans="2:3" x14ac:dyDescent="0.35">
      <c r="B41" s="78" t="s">
        <v>53</v>
      </c>
      <c r="C41" s="79">
        <f t="shared" si="1"/>
        <v>0.93208727381041023</v>
      </c>
    </row>
    <row r="42" spans="2:3" x14ac:dyDescent="0.35">
      <c r="B42" s="57" t="str">
        <f t="shared" ref="B42:B47" si="2">B14</f>
        <v>Since Inception</v>
      </c>
      <c r="C42" s="58">
        <f t="shared" si="1"/>
        <v>1.5850353691342032</v>
      </c>
    </row>
    <row r="43" spans="2:3" x14ac:dyDescent="0.35">
      <c r="B43" s="62" t="str">
        <f t="shared" si="2"/>
        <v>CAGR</v>
      </c>
      <c r="C43" s="104">
        <f t="shared" ref="C43:C57" si="3">C15</f>
        <v>7.2421793768995157E-2</v>
      </c>
    </row>
    <row r="44" spans="2:3" x14ac:dyDescent="0.35">
      <c r="B44" s="54">
        <f t="shared" si="2"/>
        <v>2013</v>
      </c>
      <c r="C44" s="56">
        <f t="shared" si="3"/>
        <v>0.1334063963335661</v>
      </c>
    </row>
    <row r="45" spans="2:3" x14ac:dyDescent="0.35">
      <c r="B45" s="54">
        <f t="shared" si="2"/>
        <v>2014</v>
      </c>
      <c r="C45" s="55">
        <f t="shared" si="3"/>
        <v>0.11436357243319328</v>
      </c>
    </row>
    <row r="46" spans="2:3" x14ac:dyDescent="0.35">
      <c r="B46" s="54">
        <f t="shared" si="2"/>
        <v>2015</v>
      </c>
      <c r="C46" s="55">
        <f t="shared" si="3"/>
        <v>6.1923167941942081E-2</v>
      </c>
    </row>
    <row r="47" spans="2:3" x14ac:dyDescent="0.35">
      <c r="B47" s="54">
        <f t="shared" si="2"/>
        <v>2016</v>
      </c>
      <c r="C47" s="55">
        <f t="shared" si="3"/>
        <v>0.11357896300698278</v>
      </c>
    </row>
    <row r="48" spans="2:3" x14ac:dyDescent="0.35">
      <c r="B48" s="54">
        <v>2017</v>
      </c>
      <c r="C48" s="56">
        <f t="shared" si="3"/>
        <v>0.12694283236608528</v>
      </c>
    </row>
    <row r="49" spans="2:3" x14ac:dyDescent="0.35">
      <c r="B49" s="54">
        <v>2018</v>
      </c>
      <c r="C49" s="56">
        <f t="shared" si="3"/>
        <v>-0.10204806440156278</v>
      </c>
    </row>
    <row r="50" spans="2:3" x14ac:dyDescent="0.35">
      <c r="B50" s="54">
        <v>2019</v>
      </c>
      <c r="C50" s="55">
        <f t="shared" si="3"/>
        <v>2.2742254449571675E-2</v>
      </c>
    </row>
    <row r="51" spans="2:3" x14ac:dyDescent="0.35">
      <c r="B51" s="54">
        <v>2020</v>
      </c>
      <c r="C51" s="55">
        <f t="shared" si="3"/>
        <v>4.1379310344827447E-2</v>
      </c>
    </row>
    <row r="52" spans="2:3" x14ac:dyDescent="0.35">
      <c r="B52" s="54">
        <v>2021</v>
      </c>
      <c r="C52" s="56">
        <f t="shared" si="3"/>
        <v>0.18258340038373455</v>
      </c>
    </row>
    <row r="53" spans="2:3" x14ac:dyDescent="0.35">
      <c r="B53" s="54">
        <v>2022</v>
      </c>
      <c r="C53" s="59">
        <f t="shared" si="3"/>
        <v>-6.3118228921337782E-2</v>
      </c>
    </row>
    <row r="54" spans="2:3" x14ac:dyDescent="0.35">
      <c r="B54" s="54">
        <v>2023</v>
      </c>
      <c r="C54" s="59">
        <f t="shared" si="3"/>
        <v>7.7314116529802801E-2</v>
      </c>
    </row>
    <row r="55" spans="2:3" x14ac:dyDescent="0.35">
      <c r="B55" s="54">
        <v>2024</v>
      </c>
      <c r="C55" s="59">
        <f t="shared" si="3"/>
        <v>0.11604874254602016</v>
      </c>
    </row>
    <row r="56" spans="2:3" x14ac:dyDescent="0.35">
      <c r="B56" s="54">
        <v>2025</v>
      </c>
      <c r="C56" s="59">
        <f t="shared" si="3"/>
        <v>0.13046508386377376</v>
      </c>
    </row>
    <row r="57" spans="2:3" x14ac:dyDescent="0.35">
      <c r="B57" s="60">
        <v>2026</v>
      </c>
      <c r="C57" s="61">
        <f t="shared" si="3"/>
        <v>6.6376227857465775E-2</v>
      </c>
    </row>
  </sheetData>
  <sheetProtection formatCells="0" formatColumns="0" formatRows="0" insertColumns="0" insertRows="0" insertHyperlinks="0" deleteColumns="0" deleteRows="0" selectLockedCells="1" sort="0" autoFilter="0" pivotTables="0"/>
  <pageMargins left="0.7" right="0.7" top="0.75" bottom="0.75" header="0.3" footer="0.3"/>
  <pageSetup orientation="portrait" r:id="rId1"/>
  <customProperties>
    <customPr name="Guid" r:id="rId2"/>
  </customProperties>
  <ignoredErrors>
    <ignoredError sqref="B42:B47 C32 B32:B39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AS165"/>
  <sheetViews>
    <sheetView showGridLines="0" topLeftCell="A127" zoomScale="85" zoomScaleNormal="85" zoomScalePageLayoutView="150" workbookViewId="0">
      <selection activeCell="AU9" sqref="AU9"/>
    </sheetView>
  </sheetViews>
  <sheetFormatPr defaultColWidth="11.453125" defaultRowHeight="14.5" x14ac:dyDescent="0.35"/>
  <cols>
    <col min="1" max="1" width="12.54296875" bestFit="1" customWidth="1"/>
    <col min="2" max="2" width="14.1796875" customWidth="1"/>
    <col min="3" max="9" width="0" style="29" hidden="1" customWidth="1"/>
    <col min="10" max="10" width="14.1796875" style="29" hidden="1" customWidth="1"/>
    <col min="11" max="11" width="0" style="29" hidden="1" customWidth="1"/>
    <col min="13" max="13" width="14.453125" style="52" customWidth="1"/>
    <col min="14" max="21" width="0" style="29" hidden="1" customWidth="1"/>
    <col min="22" max="22" width="0" hidden="1" customWidth="1"/>
    <col min="23" max="23" width="14.26953125" customWidth="1"/>
    <col min="24" max="31" width="0" style="29" hidden="1" customWidth="1"/>
    <col min="32" max="32" width="0" hidden="1" customWidth="1"/>
    <col min="33" max="33" width="19.26953125" customWidth="1"/>
    <col min="34" max="41" width="0" style="29" hidden="1" customWidth="1"/>
    <col min="42" max="42" width="0" hidden="1" customWidth="1"/>
    <col min="43" max="43" width="9.7265625" customWidth="1"/>
    <col min="44" max="44" width="26.453125" bestFit="1" customWidth="1"/>
    <col min="45" max="45" width="37.1796875" bestFit="1" customWidth="1"/>
    <col min="53" max="53" width="15.54296875" bestFit="1" customWidth="1"/>
  </cols>
  <sheetData>
    <row r="1" spans="1:45" ht="18.5" x14ac:dyDescent="0.45">
      <c r="B1" s="1" t="s">
        <v>43</v>
      </c>
      <c r="M1" s="51" t="s">
        <v>42</v>
      </c>
      <c r="W1" s="1" t="s">
        <v>28</v>
      </c>
      <c r="AG1" s="1" t="s">
        <v>41</v>
      </c>
      <c r="AR1" s="17" t="s">
        <v>46</v>
      </c>
      <c r="AS1" s="18"/>
    </row>
    <row r="2" spans="1:45" x14ac:dyDescent="0.35">
      <c r="A2" t="str">
        <f>Main!B2</f>
        <v>Date</v>
      </c>
      <c r="B2" t="str">
        <f>Main!C2</f>
        <v>Aggregate Value Fund Class A</v>
      </c>
      <c r="C2" s="29">
        <f>Main!D2</f>
        <v>0</v>
      </c>
      <c r="D2" s="29">
        <f>Main!E2</f>
        <v>0</v>
      </c>
      <c r="E2" s="29">
        <f>Main!F2</f>
        <v>0</v>
      </c>
      <c r="F2" s="29">
        <f>Main!G2</f>
        <v>0</v>
      </c>
      <c r="G2" s="29">
        <f>Main!H2</f>
        <v>0</v>
      </c>
      <c r="H2" s="29">
        <f>Main!I2</f>
        <v>0</v>
      </c>
      <c r="I2" s="29">
        <f>Main!J2</f>
        <v>0</v>
      </c>
      <c r="J2" s="29">
        <f>Main!K2</f>
        <v>0</v>
      </c>
      <c r="K2" s="29" t="s">
        <v>36</v>
      </c>
      <c r="AR2" s="19"/>
      <c r="AS2" s="20"/>
    </row>
    <row r="3" spans="1:45" x14ac:dyDescent="0.35">
      <c r="A3" s="13">
        <f>Main!B3</f>
        <v>41274</v>
      </c>
      <c r="B3" s="10"/>
      <c r="AR3" s="21" t="s">
        <v>33</v>
      </c>
      <c r="AS3" s="39" t="str">
        <f t="shared" ref="AS3" si="0">B2</f>
        <v>Aggregate Value Fund Class A</v>
      </c>
    </row>
    <row r="4" spans="1:45" x14ac:dyDescent="0.35">
      <c r="A4" s="13">
        <f>Main!B4</f>
        <v>41305</v>
      </c>
      <c r="B4" s="10">
        <f>Main!C4/Main!C3-1</f>
        <v>1.7036963236026548E-2</v>
      </c>
      <c r="C4" s="30" t="e">
        <f>Main!D4/Main!D3-1</f>
        <v>#DIV/0!</v>
      </c>
      <c r="D4" s="30" t="e">
        <f>Main!E4/Main!E3-1</f>
        <v>#DIV/0!</v>
      </c>
      <c r="E4" s="30" t="e">
        <f>Main!F4/Main!F3-1</f>
        <v>#DIV/0!</v>
      </c>
      <c r="F4" s="30" t="e">
        <f>Main!G4/Main!G3-1</f>
        <v>#DIV/0!</v>
      </c>
      <c r="G4" s="30" t="e">
        <f>Main!H4/Main!H3-1</f>
        <v>#DIV/0!</v>
      </c>
      <c r="H4" s="30" t="e">
        <f>Main!I4/Main!I3-1</f>
        <v>#DIV/0!</v>
      </c>
      <c r="I4" s="30" t="e">
        <f>Main!J4/Main!J3-1</f>
        <v>#DIV/0!</v>
      </c>
      <c r="J4" s="30" t="e">
        <f>Main!K4/Main!K3-1</f>
        <v>#DIV/0!</v>
      </c>
      <c r="K4" s="30" t="e">
        <f>0.5*C4+0.1*D4+0.1*E4+0.1*F4+0.1*G4+0.05*H4+0.05*I4</f>
        <v>#DIV/0!</v>
      </c>
      <c r="AR4" s="19" t="s">
        <v>29</v>
      </c>
      <c r="AS4" s="25">
        <f>INDEX(M:M,COUNT(M:M)+4)</f>
        <v>2.8038010139119041E-2</v>
      </c>
    </row>
    <row r="5" spans="1:45" x14ac:dyDescent="0.35">
      <c r="A5" s="13">
        <f>Main!B5</f>
        <v>41333</v>
      </c>
      <c r="B5" s="10">
        <f>Main!C5/Main!C4-1</f>
        <v>8.9145768025078453E-3</v>
      </c>
      <c r="C5" s="30" t="e">
        <f>Main!D5/Main!D4-1</f>
        <v>#DIV/0!</v>
      </c>
      <c r="D5" s="30" t="e">
        <f>Main!E5/Main!E4-1</f>
        <v>#DIV/0!</v>
      </c>
      <c r="E5" s="30" t="e">
        <f>Main!F5/Main!F4-1</f>
        <v>#DIV/0!</v>
      </c>
      <c r="F5" s="30" t="e">
        <f>Main!G5/Main!G4-1</f>
        <v>#DIV/0!</v>
      </c>
      <c r="G5" s="30" t="e">
        <f>Main!H5/Main!H4-1</f>
        <v>#DIV/0!</v>
      </c>
      <c r="H5" s="30" t="e">
        <f>Main!I5/Main!I4-1</f>
        <v>#DIV/0!</v>
      </c>
      <c r="I5" s="30" t="e">
        <f>Main!J5/Main!J4-1</f>
        <v>#DIV/0!</v>
      </c>
      <c r="J5" s="30" t="e">
        <f>Main!K5/Main!K4-1</f>
        <v>#DIV/0!</v>
      </c>
      <c r="K5" s="30" t="e">
        <f t="shared" ref="K5:K55" si="1">0.5*C5+0.1*D5+0.1*E5+0.1*F5+0.1*G5+0.05*H5+0.05*I5</f>
        <v>#DIV/0!</v>
      </c>
      <c r="M5" s="53">
        <f>STDEV($B$4:B5)</f>
        <v>5.7433945265586922E-3</v>
      </c>
      <c r="N5" s="31" t="e">
        <f>STDEV($C$4:C5)</f>
        <v>#DIV/0!</v>
      </c>
      <c r="O5" s="31" t="e">
        <f>STDEV($D$4:D5)</f>
        <v>#DIV/0!</v>
      </c>
      <c r="P5" s="31" t="e">
        <f>STDEV($E$4:E5)</f>
        <v>#DIV/0!</v>
      </c>
      <c r="Q5" s="31" t="e">
        <f>STDEV($F$4:F5)</f>
        <v>#DIV/0!</v>
      </c>
      <c r="R5" s="31" t="e">
        <f>STDEV($G$4:G5)</f>
        <v>#DIV/0!</v>
      </c>
      <c r="S5" s="31" t="e">
        <f>STDEV($H$4:H5)</f>
        <v>#DIV/0!</v>
      </c>
      <c r="T5" s="31" t="e">
        <f>STDEV($I$4:I5)</f>
        <v>#DIV/0!</v>
      </c>
      <c r="U5" s="31" t="e">
        <f>STDEV($J$4:J5)</f>
        <v>#DIV/0!</v>
      </c>
      <c r="W5" s="9">
        <f>AVERAGE($B$4:B5)</f>
        <v>1.2975770019267197E-2</v>
      </c>
      <c r="X5" s="33" t="e">
        <f>AVERAGE($C$4:C5)</f>
        <v>#DIV/0!</v>
      </c>
      <c r="Y5" s="33" t="e">
        <f>AVERAGE($D$4:D5)</f>
        <v>#DIV/0!</v>
      </c>
      <c r="Z5" s="33" t="e">
        <f>AVERAGE($E$4:E5)</f>
        <v>#DIV/0!</v>
      </c>
      <c r="AA5" s="33" t="e">
        <f>AVERAGE($F$4:F5)</f>
        <v>#DIV/0!</v>
      </c>
      <c r="AB5" s="33" t="e">
        <f>AVERAGE($G$4:G5)</f>
        <v>#DIV/0!</v>
      </c>
      <c r="AC5" s="33" t="e">
        <f>AVERAGE($H$4:H5)</f>
        <v>#DIV/0!</v>
      </c>
      <c r="AD5" s="33" t="e">
        <f>AVERAGE($I$4:I5)</f>
        <v>#DIV/0!</v>
      </c>
      <c r="AE5" s="33" t="e">
        <f>AVERAGE($J$4:J5)</f>
        <v>#DIV/0!</v>
      </c>
      <c r="AG5" s="14">
        <f t="shared" ref="AG5:AG53" si="2">(W5-(2%/12))/M5</f>
        <v>1.9690625988350272</v>
      </c>
      <c r="AH5" s="38" t="e">
        <f t="shared" ref="AH5:AH53" si="3">(X5-(2%/12))/N5</f>
        <v>#DIV/0!</v>
      </c>
      <c r="AI5" s="38" t="e">
        <f t="shared" ref="AI5:AI53" si="4">(Y5-(2%/12))/O5</f>
        <v>#DIV/0!</v>
      </c>
      <c r="AJ5" s="38" t="e">
        <f t="shared" ref="AJ5:AJ53" si="5">(Z5-(2%/12))/P5</f>
        <v>#DIV/0!</v>
      </c>
      <c r="AK5" s="38" t="e">
        <f t="shared" ref="AK5:AK53" si="6">(AA5-(2%/12))/Q5</f>
        <v>#DIV/0!</v>
      </c>
      <c r="AL5" s="38" t="e">
        <f t="shared" ref="AL5:AL53" si="7">(AB5-(2%/12))/R5</f>
        <v>#DIV/0!</v>
      </c>
      <c r="AM5" s="38" t="e">
        <f t="shared" ref="AM5:AM53" si="8">(AC5-(2%/12))/S5</f>
        <v>#DIV/0!</v>
      </c>
      <c r="AN5" s="38" t="e">
        <f t="shared" ref="AN5:AN53" si="9">(AD5-(2%/12))/T5</f>
        <v>#DIV/0!</v>
      </c>
      <c r="AO5" s="38" t="e">
        <f t="shared" ref="AO5:AO53" si="10">(AE5-(2%/12))/U5</f>
        <v>#DIV/0!</v>
      </c>
      <c r="AR5" s="19" t="s">
        <v>30</v>
      </c>
      <c r="AS5" s="25">
        <f>INDEX(W:W,COUNT(W:W)+4)</f>
        <v>6.0713408613128133E-3</v>
      </c>
    </row>
    <row r="6" spans="1:45" x14ac:dyDescent="0.35">
      <c r="A6" s="13">
        <f>Main!B6</f>
        <v>41362</v>
      </c>
      <c r="B6" s="10">
        <f>Main!C6/Main!C5-1</f>
        <v>-5.825808330904847E-4</v>
      </c>
      <c r="C6" s="30" t="e">
        <f>Main!D6/Main!D5-1</f>
        <v>#DIV/0!</v>
      </c>
      <c r="D6" s="30" t="e">
        <f>Main!E6/Main!E5-1</f>
        <v>#DIV/0!</v>
      </c>
      <c r="E6" s="30" t="e">
        <f>Main!F6/Main!F5-1</f>
        <v>#DIV/0!</v>
      </c>
      <c r="F6" s="30" t="e">
        <f>Main!G6/Main!G5-1</f>
        <v>#DIV/0!</v>
      </c>
      <c r="G6" s="30" t="e">
        <f>Main!H6/Main!H5-1</f>
        <v>#DIV/0!</v>
      </c>
      <c r="H6" s="30" t="e">
        <f>Main!I6/Main!I5-1</f>
        <v>#DIV/0!</v>
      </c>
      <c r="I6" s="30" t="e">
        <f>Main!J6/Main!J5-1</f>
        <v>#DIV/0!</v>
      </c>
      <c r="J6" s="30" t="e">
        <f>Main!K6/Main!K5-1</f>
        <v>#DIV/0!</v>
      </c>
      <c r="K6" s="30" t="e">
        <f t="shared" si="1"/>
        <v>#DIV/0!</v>
      </c>
      <c r="M6" s="53">
        <f>STDEV($B$4:B6)</f>
        <v>8.8187064219038529E-3</v>
      </c>
      <c r="N6" s="31" t="e">
        <f>STDEV($C$4:C6)</f>
        <v>#DIV/0!</v>
      </c>
      <c r="O6" s="31" t="e">
        <f>STDEV($D$4:D6)</f>
        <v>#DIV/0!</v>
      </c>
      <c r="P6" s="31" t="e">
        <f>STDEV($E$4:E6)</f>
        <v>#DIV/0!</v>
      </c>
      <c r="Q6" s="31" t="e">
        <f>STDEV($F$4:F6)</f>
        <v>#DIV/0!</v>
      </c>
      <c r="R6" s="31" t="e">
        <f>STDEV($G$4:G6)</f>
        <v>#DIV/0!</v>
      </c>
      <c r="S6" s="31" t="e">
        <f>STDEV($H$4:H6)</f>
        <v>#DIV/0!</v>
      </c>
      <c r="T6" s="31" t="e">
        <f>STDEV($I$4:I6)</f>
        <v>#DIV/0!</v>
      </c>
      <c r="U6" s="31" t="e">
        <f>STDEV($J$4:J6)</f>
        <v>#DIV/0!</v>
      </c>
      <c r="W6" s="9">
        <f>AVERAGE($B$4:B6)</f>
        <v>8.4563197351479689E-3</v>
      </c>
      <c r="X6" s="33" t="e">
        <f>AVERAGE($C$4:C6)</f>
        <v>#DIV/0!</v>
      </c>
      <c r="Y6" s="33" t="e">
        <f>AVERAGE($D$4:D6)</f>
        <v>#DIV/0!</v>
      </c>
      <c r="Z6" s="33" t="e">
        <f>AVERAGE($E$4:E6)</f>
        <v>#DIV/0!</v>
      </c>
      <c r="AA6" s="33" t="e">
        <f>AVERAGE($F$4:F6)</f>
        <v>#DIV/0!</v>
      </c>
      <c r="AB6" s="33" t="e">
        <f>AVERAGE($G$4:G6)</f>
        <v>#DIV/0!</v>
      </c>
      <c r="AC6" s="33" t="e">
        <f>AVERAGE($H$4:H6)</f>
        <v>#DIV/0!</v>
      </c>
      <c r="AD6" s="33" t="e">
        <f>AVERAGE($I$4:I6)</f>
        <v>#DIV/0!</v>
      </c>
      <c r="AE6" s="33" t="e">
        <f>AVERAGE($J$4:J6)</f>
        <v>#DIV/0!</v>
      </c>
      <c r="AG6" s="14">
        <f t="shared" si="2"/>
        <v>0.76991485413520511</v>
      </c>
      <c r="AH6" s="38" t="e">
        <f t="shared" si="3"/>
        <v>#DIV/0!</v>
      </c>
      <c r="AI6" s="38" t="e">
        <f t="shared" si="4"/>
        <v>#DIV/0!</v>
      </c>
      <c r="AJ6" s="38" t="e">
        <f t="shared" si="5"/>
        <v>#DIV/0!</v>
      </c>
      <c r="AK6" s="38" t="e">
        <f t="shared" si="6"/>
        <v>#DIV/0!</v>
      </c>
      <c r="AL6" s="38" t="e">
        <f t="shared" si="7"/>
        <v>#DIV/0!</v>
      </c>
      <c r="AM6" s="38" t="e">
        <f t="shared" si="8"/>
        <v>#DIV/0!</v>
      </c>
      <c r="AN6" s="38" t="e">
        <f t="shared" si="9"/>
        <v>#DIV/0!</v>
      </c>
      <c r="AO6" s="38" t="e">
        <f t="shared" si="10"/>
        <v>#DIV/0!</v>
      </c>
      <c r="AR6" s="19" t="s">
        <v>31</v>
      </c>
      <c r="AS6" s="25">
        <v>0.02</v>
      </c>
    </row>
    <row r="7" spans="1:45" x14ac:dyDescent="0.35">
      <c r="A7" s="13">
        <f>Main!B7</f>
        <v>41394</v>
      </c>
      <c r="B7" s="10">
        <f>Main!C7/Main!C6-1</f>
        <v>-1.1172641601088218E-2</v>
      </c>
      <c r="C7" s="30" t="e">
        <f>Main!D7/Main!D6-1</f>
        <v>#DIV/0!</v>
      </c>
      <c r="D7" s="30" t="e">
        <f>Main!E7/Main!E6-1</f>
        <v>#DIV/0!</v>
      </c>
      <c r="E7" s="30" t="e">
        <f>Main!F7/Main!F6-1</f>
        <v>#DIV/0!</v>
      </c>
      <c r="F7" s="30" t="e">
        <f>Main!G7/Main!G6-1</f>
        <v>#DIV/0!</v>
      </c>
      <c r="G7" s="30" t="e">
        <f>Main!H7/Main!H6-1</f>
        <v>#DIV/0!</v>
      </c>
      <c r="H7" s="30" t="e">
        <f>Main!I7/Main!I6-1</f>
        <v>#DIV/0!</v>
      </c>
      <c r="I7" s="30" t="e">
        <f>Main!J7/Main!J6-1</f>
        <v>#DIV/0!</v>
      </c>
      <c r="J7" s="30" t="e">
        <f>Main!K7/Main!K6-1</f>
        <v>#DIV/0!</v>
      </c>
      <c r="K7" s="30" t="e">
        <f t="shared" si="1"/>
        <v>#DIV/0!</v>
      </c>
      <c r="M7" s="53">
        <f>STDEV($B$4:B7)</f>
        <v>1.2172527240553456E-2</v>
      </c>
      <c r="N7" s="31" t="e">
        <f>STDEV($C$4:C7)</f>
        <v>#DIV/0!</v>
      </c>
      <c r="O7" s="31" t="e">
        <f>STDEV($D$4:D7)</f>
        <v>#DIV/0!</v>
      </c>
      <c r="P7" s="31" t="e">
        <f>STDEV($E$4:E7)</f>
        <v>#DIV/0!</v>
      </c>
      <c r="Q7" s="31" t="e">
        <f>STDEV($F$4:F7)</f>
        <v>#DIV/0!</v>
      </c>
      <c r="R7" s="31" t="e">
        <f>STDEV($G$4:G7)</f>
        <v>#DIV/0!</v>
      </c>
      <c r="S7" s="31" t="e">
        <f>STDEV($H$4:H7)</f>
        <v>#DIV/0!</v>
      </c>
      <c r="T7" s="31" t="e">
        <f>STDEV($I$4:I7)</f>
        <v>#DIV/0!</v>
      </c>
      <c r="U7" s="31" t="e">
        <f>STDEV($J$4:J7)</f>
        <v>#DIV/0!</v>
      </c>
      <c r="W7" s="9">
        <f>AVERAGE($B$4:B7)</f>
        <v>3.5490794010889226E-3</v>
      </c>
      <c r="X7" s="33" t="e">
        <f>AVERAGE($C$4:C7)</f>
        <v>#DIV/0!</v>
      </c>
      <c r="Y7" s="33" t="e">
        <f>AVERAGE($D$4:D7)</f>
        <v>#DIV/0!</v>
      </c>
      <c r="Z7" s="33" t="e">
        <f>AVERAGE($E$4:E7)</f>
        <v>#DIV/0!</v>
      </c>
      <c r="AA7" s="33" t="e">
        <f>AVERAGE($F$4:F7)</f>
        <v>#DIV/0!</v>
      </c>
      <c r="AB7" s="33" t="e">
        <f>AVERAGE($G$4:G7)</f>
        <v>#DIV/0!</v>
      </c>
      <c r="AC7" s="33" t="e">
        <f>AVERAGE($H$4:H7)</f>
        <v>#DIV/0!</v>
      </c>
      <c r="AD7" s="33" t="e">
        <f>AVERAGE($I$4:I7)</f>
        <v>#DIV/0!</v>
      </c>
      <c r="AE7" s="33" t="e">
        <f>AVERAGE($J$4:J7)</f>
        <v>#DIV/0!</v>
      </c>
      <c r="AG7" s="14">
        <f t="shared" si="2"/>
        <v>0.15464436408496113</v>
      </c>
      <c r="AH7" s="38" t="e">
        <f t="shared" si="3"/>
        <v>#DIV/0!</v>
      </c>
      <c r="AI7" s="38" t="e">
        <f t="shared" si="4"/>
        <v>#DIV/0!</v>
      </c>
      <c r="AJ7" s="38" t="e">
        <f t="shared" si="5"/>
        <v>#DIV/0!</v>
      </c>
      <c r="AK7" s="38" t="e">
        <f t="shared" si="6"/>
        <v>#DIV/0!</v>
      </c>
      <c r="AL7" s="38" t="e">
        <f t="shared" si="7"/>
        <v>#DIV/0!</v>
      </c>
      <c r="AM7" s="38" t="e">
        <f t="shared" si="8"/>
        <v>#DIV/0!</v>
      </c>
      <c r="AN7" s="38" t="e">
        <f t="shared" si="9"/>
        <v>#DIV/0!</v>
      </c>
      <c r="AO7" s="38" t="e">
        <f t="shared" si="10"/>
        <v>#DIV/0!</v>
      </c>
      <c r="AR7" s="19" t="s">
        <v>32</v>
      </c>
      <c r="AS7" s="40">
        <f>(AS5-(AS6/12))/AS4</f>
        <v>0.1570965333413829</v>
      </c>
    </row>
    <row r="8" spans="1:45" x14ac:dyDescent="0.35">
      <c r="A8" s="13">
        <f>Main!B8</f>
        <v>41425</v>
      </c>
      <c r="B8" s="10">
        <f>Main!C8/Main!C7-1</f>
        <v>6.4845745726075821E-2</v>
      </c>
      <c r="C8" s="30" t="e">
        <f>Main!D8/Main!D7-1</f>
        <v>#DIV/0!</v>
      </c>
      <c r="D8" s="30" t="e">
        <f>Main!E8/Main!E7-1</f>
        <v>#DIV/0!</v>
      </c>
      <c r="E8" s="30" t="e">
        <f>Main!F8/Main!F7-1</f>
        <v>#DIV/0!</v>
      </c>
      <c r="F8" s="30" t="e">
        <f>Main!G8/Main!G7-1</f>
        <v>#DIV/0!</v>
      </c>
      <c r="G8" s="30" t="e">
        <f>Main!H8/Main!H7-1</f>
        <v>#DIV/0!</v>
      </c>
      <c r="H8" s="30" t="e">
        <f>Main!I8/Main!I7-1</f>
        <v>#DIV/0!</v>
      </c>
      <c r="I8" s="30" t="e">
        <f>Main!J8/Main!J7-1</f>
        <v>#DIV/0!</v>
      </c>
      <c r="J8" s="30" t="e">
        <f>Main!K8/Main!K7-1</f>
        <v>#DIV/0!</v>
      </c>
      <c r="K8" s="30" t="e">
        <f t="shared" si="1"/>
        <v>#DIV/0!</v>
      </c>
      <c r="M8" s="53">
        <f>STDEV($B$4:B8)</f>
        <v>2.9369781665478358E-2</v>
      </c>
      <c r="N8" s="31" t="e">
        <f>STDEV($C$4:C8)</f>
        <v>#DIV/0!</v>
      </c>
      <c r="O8" s="31" t="e">
        <f>STDEV($D$4:D8)</f>
        <v>#DIV/0!</v>
      </c>
      <c r="P8" s="31" t="e">
        <f>STDEV($E$4:E8)</f>
        <v>#DIV/0!</v>
      </c>
      <c r="Q8" s="31" t="e">
        <f>STDEV($F$4:F8)</f>
        <v>#DIV/0!</v>
      </c>
      <c r="R8" s="31" t="e">
        <f>STDEV($G$4:G8)</f>
        <v>#DIV/0!</v>
      </c>
      <c r="S8" s="31" t="e">
        <f>STDEV($H$4:H8)</f>
        <v>#DIV/0!</v>
      </c>
      <c r="T8" s="31" t="e">
        <f>STDEV($I$4:I8)</f>
        <v>#DIV/0!</v>
      </c>
      <c r="U8" s="31" t="e">
        <f>STDEV($J$4:J8)</f>
        <v>#DIV/0!</v>
      </c>
      <c r="W8" s="9">
        <f>AVERAGE($B$4:B8)</f>
        <v>1.5808412666086302E-2</v>
      </c>
      <c r="X8" s="33" t="e">
        <f>AVERAGE($C$4:C8)</f>
        <v>#DIV/0!</v>
      </c>
      <c r="Y8" s="33" t="e">
        <f>AVERAGE($D$4:D8)</f>
        <v>#DIV/0!</v>
      </c>
      <c r="Z8" s="33" t="e">
        <f>AVERAGE($E$4:E8)</f>
        <v>#DIV/0!</v>
      </c>
      <c r="AA8" s="33" t="e">
        <f>AVERAGE($F$4:F8)</f>
        <v>#DIV/0!</v>
      </c>
      <c r="AB8" s="33" t="e">
        <f>AVERAGE($G$4:G8)</f>
        <v>#DIV/0!</v>
      </c>
      <c r="AC8" s="33" t="e">
        <f>AVERAGE($H$4:H8)</f>
        <v>#DIV/0!</v>
      </c>
      <c r="AD8" s="33" t="e">
        <f>AVERAGE($I$4:I8)</f>
        <v>#DIV/0!</v>
      </c>
      <c r="AE8" s="33" t="e">
        <f>AVERAGE($J$4:J8)</f>
        <v>#DIV/0!</v>
      </c>
      <c r="AG8" s="14">
        <f t="shared" si="2"/>
        <v>0.48150667786686463</v>
      </c>
      <c r="AH8" s="38" t="e">
        <f t="shared" si="3"/>
        <v>#DIV/0!</v>
      </c>
      <c r="AI8" s="38" t="e">
        <f t="shared" si="4"/>
        <v>#DIV/0!</v>
      </c>
      <c r="AJ8" s="38" t="e">
        <f t="shared" si="5"/>
        <v>#DIV/0!</v>
      </c>
      <c r="AK8" s="38" t="e">
        <f t="shared" si="6"/>
        <v>#DIV/0!</v>
      </c>
      <c r="AL8" s="38" t="e">
        <f t="shared" si="7"/>
        <v>#DIV/0!</v>
      </c>
      <c r="AM8" s="38" t="e">
        <f t="shared" si="8"/>
        <v>#DIV/0!</v>
      </c>
      <c r="AN8" s="38" t="e">
        <f t="shared" si="9"/>
        <v>#DIV/0!</v>
      </c>
      <c r="AO8" s="38" t="e">
        <f t="shared" si="10"/>
        <v>#DIV/0!</v>
      </c>
      <c r="AQ8" s="14"/>
      <c r="AR8" s="19" t="s">
        <v>45</v>
      </c>
      <c r="AS8" s="40">
        <f>AS7*SQRT(12)</f>
        <v>0.54419835488042656</v>
      </c>
    </row>
    <row r="9" spans="1:45" ht="15" thickBot="1" x14ac:dyDescent="0.4">
      <c r="A9" s="13">
        <f>Main!B9</f>
        <v>41453</v>
      </c>
      <c r="B9" s="10">
        <f>Main!C9/Main!C8-1</f>
        <v>-3.3770068278280108E-2</v>
      </c>
      <c r="C9" s="30" t="e">
        <f>Main!D9/Main!D8-1</f>
        <v>#DIV/0!</v>
      </c>
      <c r="D9" s="30" t="e">
        <f>Main!E9/Main!E8-1</f>
        <v>#DIV/0!</v>
      </c>
      <c r="E9" s="30" t="e">
        <f>Main!F9/Main!F8-1</f>
        <v>#DIV/0!</v>
      </c>
      <c r="F9" s="30" t="e">
        <f>Main!G9/Main!G8-1</f>
        <v>#DIV/0!</v>
      </c>
      <c r="G9" s="30" t="e">
        <f>Main!H9/Main!H8-1</f>
        <v>#DIV/0!</v>
      </c>
      <c r="H9" s="30" t="e">
        <f>Main!I9/Main!I8-1</f>
        <v>#DIV/0!</v>
      </c>
      <c r="I9" s="30" t="e">
        <f>Main!J9/Main!J8-1</f>
        <v>#DIV/0!</v>
      </c>
      <c r="J9" s="30" t="e">
        <f>Main!K9/Main!K8-1</f>
        <v>#DIV/0!</v>
      </c>
      <c r="K9" s="30" t="e">
        <f t="shared" si="1"/>
        <v>#DIV/0!</v>
      </c>
      <c r="M9" s="53">
        <f>STDEV($B$4:B9)</f>
        <v>3.3162301219720039E-2</v>
      </c>
      <c r="N9" s="31" t="e">
        <f>STDEV($C$4:C9)</f>
        <v>#DIV/0!</v>
      </c>
      <c r="O9" s="31" t="e">
        <f>STDEV($D$4:D9)</f>
        <v>#DIV/0!</v>
      </c>
      <c r="P9" s="31" t="e">
        <f>STDEV($E$4:E9)</f>
        <v>#DIV/0!</v>
      </c>
      <c r="Q9" s="31" t="e">
        <f>STDEV($F$4:F9)</f>
        <v>#DIV/0!</v>
      </c>
      <c r="R9" s="31" t="e">
        <f>STDEV($G$4:G9)</f>
        <v>#DIV/0!</v>
      </c>
      <c r="S9" s="31" t="e">
        <f>STDEV($H$4:H9)</f>
        <v>#DIV/0!</v>
      </c>
      <c r="T9" s="31" t="e">
        <f>STDEV($I$4:I9)</f>
        <v>#DIV/0!</v>
      </c>
      <c r="U9" s="31" t="e">
        <f>STDEV($J$4:J9)</f>
        <v>#DIV/0!</v>
      </c>
      <c r="W9" s="9">
        <f>AVERAGE($B$4:B9)</f>
        <v>7.5453325086919003E-3</v>
      </c>
      <c r="X9" s="33" t="e">
        <f>AVERAGE($C$4:C9)</f>
        <v>#DIV/0!</v>
      </c>
      <c r="Y9" s="33" t="e">
        <f>AVERAGE($D$4:D9)</f>
        <v>#DIV/0!</v>
      </c>
      <c r="Z9" s="33" t="e">
        <f>AVERAGE($E$4:E9)</f>
        <v>#DIV/0!</v>
      </c>
      <c r="AA9" s="33" t="e">
        <f>AVERAGE($F$4:F9)</f>
        <v>#DIV/0!</v>
      </c>
      <c r="AB9" s="33" t="e">
        <f>AVERAGE($G$4:G9)</f>
        <v>#DIV/0!</v>
      </c>
      <c r="AC9" s="33" t="e">
        <f>AVERAGE($H$4:H9)</f>
        <v>#DIV/0!</v>
      </c>
      <c r="AD9" s="33" t="e">
        <f>AVERAGE($I$4:I9)</f>
        <v>#DIV/0!</v>
      </c>
      <c r="AE9" s="33" t="e">
        <f>AVERAGE($J$4:J9)</f>
        <v>#DIV/0!</v>
      </c>
      <c r="AG9" s="14">
        <f t="shared" si="2"/>
        <v>0.17726953877764887</v>
      </c>
      <c r="AH9" s="38" t="e">
        <f t="shared" si="3"/>
        <v>#DIV/0!</v>
      </c>
      <c r="AI9" s="38" t="e">
        <f t="shared" si="4"/>
        <v>#DIV/0!</v>
      </c>
      <c r="AJ9" s="38" t="e">
        <f t="shared" si="5"/>
        <v>#DIV/0!</v>
      </c>
      <c r="AK9" s="38" t="e">
        <f t="shared" si="6"/>
        <v>#DIV/0!</v>
      </c>
      <c r="AL9" s="38" t="e">
        <f t="shared" si="7"/>
        <v>#DIV/0!</v>
      </c>
      <c r="AM9" s="38" t="e">
        <f t="shared" si="8"/>
        <v>#DIV/0!</v>
      </c>
      <c r="AN9" s="38" t="e">
        <f t="shared" si="9"/>
        <v>#DIV/0!</v>
      </c>
      <c r="AO9" s="38" t="e">
        <f t="shared" si="10"/>
        <v>#DIV/0!</v>
      </c>
      <c r="AR9" s="22" t="s">
        <v>44</v>
      </c>
      <c r="AS9" s="24">
        <f>(summary!C15-'Stddev sharpe'!AS6)/(_xlfn.STDEV.S(B$4:B$165)*SQRT(12))</f>
        <v>0.53972690276092739</v>
      </c>
    </row>
    <row r="10" spans="1:45" x14ac:dyDescent="0.35">
      <c r="A10" s="13">
        <f>Main!B10</f>
        <v>41486</v>
      </c>
      <c r="B10" s="10">
        <f>Main!C10/Main!C9-1</f>
        <v>1.3750954927425507E-2</v>
      </c>
      <c r="C10" s="30" t="e">
        <f>Main!D10/Main!D9-1</f>
        <v>#DIV/0!</v>
      </c>
      <c r="D10" s="30" t="e">
        <f>Main!E10/Main!E9-1</f>
        <v>#DIV/0!</v>
      </c>
      <c r="E10" s="30" t="e">
        <f>Main!F10/Main!F9-1</f>
        <v>#DIV/0!</v>
      </c>
      <c r="F10" s="30" t="e">
        <f>Main!G10/Main!G9-1</f>
        <v>#DIV/0!</v>
      </c>
      <c r="G10" s="30" t="e">
        <f>Main!H10/Main!H9-1</f>
        <v>#DIV/0!</v>
      </c>
      <c r="H10" s="30" t="e">
        <f>Main!I10/Main!I9-1</f>
        <v>#DIV/0!</v>
      </c>
      <c r="I10" s="30" t="e">
        <f>Main!J10/Main!J9-1</f>
        <v>#DIV/0!</v>
      </c>
      <c r="J10" s="30" t="e">
        <f>Main!K10/Main!K9-1</f>
        <v>#DIV/0!</v>
      </c>
      <c r="K10" s="30" t="e">
        <f t="shared" si="1"/>
        <v>#DIV/0!</v>
      </c>
      <c r="M10" s="53">
        <f>STDEV($B$4:B10)</f>
        <v>3.036362809827069E-2</v>
      </c>
      <c r="N10" s="31" t="e">
        <f>STDEV($C$4:C10)</f>
        <v>#DIV/0!</v>
      </c>
      <c r="O10" s="31" t="e">
        <f>STDEV($D$4:D10)</f>
        <v>#DIV/0!</v>
      </c>
      <c r="P10" s="31" t="e">
        <f>STDEV($E$4:E10)</f>
        <v>#DIV/0!</v>
      </c>
      <c r="Q10" s="31" t="e">
        <f>STDEV($F$4:F10)</f>
        <v>#DIV/0!</v>
      </c>
      <c r="R10" s="31" t="e">
        <f>STDEV($G$4:G10)</f>
        <v>#DIV/0!</v>
      </c>
      <c r="S10" s="31" t="e">
        <f>STDEV($H$4:H10)</f>
        <v>#DIV/0!</v>
      </c>
      <c r="T10" s="31" t="e">
        <f>STDEV($I$4:I10)</f>
        <v>#DIV/0!</v>
      </c>
      <c r="U10" s="31" t="e">
        <f>STDEV($J$4:J10)</f>
        <v>#DIV/0!</v>
      </c>
      <c r="W10" s="9">
        <f>AVERAGE($B$4:B10)</f>
        <v>8.4318499970824166E-3</v>
      </c>
      <c r="X10" s="33" t="e">
        <f>AVERAGE($C$4:C10)</f>
        <v>#DIV/0!</v>
      </c>
      <c r="Y10" s="33" t="e">
        <f>AVERAGE($D$4:D10)</f>
        <v>#DIV/0!</v>
      </c>
      <c r="Z10" s="33" t="e">
        <f>AVERAGE($E$4:E10)</f>
        <v>#DIV/0!</v>
      </c>
      <c r="AA10" s="33" t="e">
        <f>AVERAGE($F$4:F10)</f>
        <v>#DIV/0!</v>
      </c>
      <c r="AB10" s="33" t="e">
        <f>AVERAGE($G$4:G10)</f>
        <v>#DIV/0!</v>
      </c>
      <c r="AC10" s="33" t="e">
        <f>AVERAGE($H$4:H10)</f>
        <v>#DIV/0!</v>
      </c>
      <c r="AD10" s="33" t="e">
        <f>AVERAGE($I$4:I10)</f>
        <v>#DIV/0!</v>
      </c>
      <c r="AE10" s="33" t="e">
        <f>AVERAGE($J$4:J10)</f>
        <v>#DIV/0!</v>
      </c>
      <c r="AG10" s="14">
        <f t="shared" si="2"/>
        <v>0.2228054996761421</v>
      </c>
      <c r="AH10" s="38" t="e">
        <f t="shared" si="3"/>
        <v>#DIV/0!</v>
      </c>
      <c r="AI10" s="38" t="e">
        <f t="shared" si="4"/>
        <v>#DIV/0!</v>
      </c>
      <c r="AJ10" s="38" t="e">
        <f t="shared" si="5"/>
        <v>#DIV/0!</v>
      </c>
      <c r="AK10" s="38" t="e">
        <f t="shared" si="6"/>
        <v>#DIV/0!</v>
      </c>
      <c r="AL10" s="38" t="e">
        <f t="shared" si="7"/>
        <v>#DIV/0!</v>
      </c>
      <c r="AM10" s="38" t="e">
        <f t="shared" si="8"/>
        <v>#DIV/0!</v>
      </c>
      <c r="AN10" s="38" t="e">
        <f t="shared" si="9"/>
        <v>#DIV/0!</v>
      </c>
      <c r="AO10" s="38" t="e">
        <f t="shared" si="10"/>
        <v>#DIV/0!</v>
      </c>
      <c r="AS10" s="7"/>
    </row>
    <row r="11" spans="1:45" x14ac:dyDescent="0.35">
      <c r="A11" s="13">
        <f>Main!B11</f>
        <v>41516</v>
      </c>
      <c r="B11" s="10">
        <f>Main!C11/Main!C10-1</f>
        <v>-1.7897513187641323E-3</v>
      </c>
      <c r="C11" s="30" t="e">
        <f>Main!D11/Main!D10-1</f>
        <v>#DIV/0!</v>
      </c>
      <c r="D11" s="30" t="e">
        <f>Main!E11/Main!E10-1</f>
        <v>#DIV/0!</v>
      </c>
      <c r="E11" s="30" t="e">
        <f>Main!F11/Main!F10-1</f>
        <v>#DIV/0!</v>
      </c>
      <c r="F11" s="30" t="e">
        <f>Main!G11/Main!G10-1</f>
        <v>#DIV/0!</v>
      </c>
      <c r="G11" s="30" t="e">
        <f>Main!H11/Main!H10-1</f>
        <v>#DIV/0!</v>
      </c>
      <c r="H11" s="30" t="e">
        <f>Main!I11/Main!I10-1</f>
        <v>#DIV/0!</v>
      </c>
      <c r="I11" s="30" t="e">
        <f>Main!J11/Main!J10-1</f>
        <v>#DIV/0!</v>
      </c>
      <c r="J11" s="30" t="e">
        <f>Main!K11/Main!K10-1</f>
        <v>#DIV/0!</v>
      </c>
      <c r="K11" s="30" t="e">
        <f t="shared" si="1"/>
        <v>#DIV/0!</v>
      </c>
      <c r="M11" s="53">
        <f>STDEV($B$4:B11)</f>
        <v>2.8342599083152356E-2</v>
      </c>
      <c r="N11" s="31" t="e">
        <f>STDEV($C$4:C11)</f>
        <v>#DIV/0!</v>
      </c>
      <c r="O11" s="31" t="e">
        <f>STDEV($D$4:D11)</f>
        <v>#DIV/0!</v>
      </c>
      <c r="P11" s="31" t="e">
        <f>STDEV($E$4:E11)</f>
        <v>#DIV/0!</v>
      </c>
      <c r="Q11" s="31" t="e">
        <f>STDEV($F$4:F11)</f>
        <v>#DIV/0!</v>
      </c>
      <c r="R11" s="31" t="e">
        <f>STDEV($G$4:G11)</f>
        <v>#DIV/0!</v>
      </c>
      <c r="S11" s="31" t="e">
        <f>STDEV($H$4:H11)</f>
        <v>#DIV/0!</v>
      </c>
      <c r="T11" s="31" t="e">
        <f>STDEV($I$4:I11)</f>
        <v>#DIV/0!</v>
      </c>
      <c r="U11" s="31" t="e">
        <f>STDEV($J$4:J11)</f>
        <v>#DIV/0!</v>
      </c>
      <c r="W11" s="9">
        <f>AVERAGE($B$4:B11)</f>
        <v>7.1541498326015973E-3</v>
      </c>
      <c r="X11" s="33" t="e">
        <f>AVERAGE($C$4:C11)</f>
        <v>#DIV/0!</v>
      </c>
      <c r="Y11" s="33" t="e">
        <f>AVERAGE($D$4:D11)</f>
        <v>#DIV/0!</v>
      </c>
      <c r="Z11" s="33" t="e">
        <f>AVERAGE($E$4:E11)</f>
        <v>#DIV/0!</v>
      </c>
      <c r="AA11" s="33" t="e">
        <f>AVERAGE($F$4:F11)</f>
        <v>#DIV/0!</v>
      </c>
      <c r="AB11" s="33" t="e">
        <f>AVERAGE($G$4:G11)</f>
        <v>#DIV/0!</v>
      </c>
      <c r="AC11" s="33" t="e">
        <f>AVERAGE($H$4:H11)</f>
        <v>#DIV/0!</v>
      </c>
      <c r="AD11" s="33" t="e">
        <f>AVERAGE($I$4:I11)</f>
        <v>#DIV/0!</v>
      </c>
      <c r="AE11" s="33" t="e">
        <f>AVERAGE($J$4:J11)</f>
        <v>#DIV/0!</v>
      </c>
      <c r="AG11" s="14">
        <f t="shared" si="2"/>
        <v>0.19361256001383606</v>
      </c>
      <c r="AH11" s="38" t="e">
        <f t="shared" si="3"/>
        <v>#DIV/0!</v>
      </c>
      <c r="AI11" s="38" t="e">
        <f t="shared" si="4"/>
        <v>#DIV/0!</v>
      </c>
      <c r="AJ11" s="38" t="e">
        <f t="shared" si="5"/>
        <v>#DIV/0!</v>
      </c>
      <c r="AK11" s="38" t="e">
        <f t="shared" si="6"/>
        <v>#DIV/0!</v>
      </c>
      <c r="AL11" s="38" t="e">
        <f t="shared" si="7"/>
        <v>#DIV/0!</v>
      </c>
      <c r="AM11" s="38" t="e">
        <f t="shared" si="8"/>
        <v>#DIV/0!</v>
      </c>
      <c r="AN11" s="38" t="e">
        <f t="shared" si="9"/>
        <v>#DIV/0!</v>
      </c>
      <c r="AO11" s="38" t="e">
        <f t="shared" si="10"/>
        <v>#DIV/0!</v>
      </c>
      <c r="AS11" s="10"/>
    </row>
    <row r="12" spans="1:45" x14ac:dyDescent="0.35">
      <c r="A12" s="13">
        <f>Main!B12</f>
        <v>41547</v>
      </c>
      <c r="B12" s="10">
        <f>Main!C12/Main!C11-1</f>
        <v>2.425214683400978E-2</v>
      </c>
      <c r="C12" s="30" t="e">
        <f>Main!D12/Main!D11-1</f>
        <v>#DIV/0!</v>
      </c>
      <c r="D12" s="30" t="e">
        <f>Main!E12/Main!E11-1</f>
        <v>#DIV/0!</v>
      </c>
      <c r="E12" s="30" t="e">
        <f>Main!F12/Main!F11-1</f>
        <v>#DIV/0!</v>
      </c>
      <c r="F12" s="30" t="e">
        <f>Main!G12/Main!G11-1</f>
        <v>#DIV/0!</v>
      </c>
      <c r="G12" s="30" t="e">
        <f>Main!H12/Main!H11-1</f>
        <v>#DIV/0!</v>
      </c>
      <c r="H12" s="30" t="e">
        <f>Main!I12/Main!I11-1</f>
        <v>#DIV/0!</v>
      </c>
      <c r="I12" s="30" t="e">
        <f>Main!J12/Main!J11-1</f>
        <v>#DIV/0!</v>
      </c>
      <c r="J12" s="30" t="e">
        <f>Main!K12/Main!K11-1</f>
        <v>#DIV/0!</v>
      </c>
      <c r="K12" s="30" t="e">
        <f t="shared" si="1"/>
        <v>#DIV/0!</v>
      </c>
      <c r="M12" s="53">
        <f>STDEV($B$4:B12)</f>
        <v>2.7117751501385571E-2</v>
      </c>
      <c r="N12" s="31" t="e">
        <f>STDEV($C$4:C12)</f>
        <v>#DIV/0!</v>
      </c>
      <c r="O12" s="31" t="e">
        <f>STDEV($D$4:D12)</f>
        <v>#DIV/0!</v>
      </c>
      <c r="P12" s="31" t="e">
        <f>STDEV($E$4:E12)</f>
        <v>#DIV/0!</v>
      </c>
      <c r="Q12" s="31" t="e">
        <f>STDEV($F$4:F12)</f>
        <v>#DIV/0!</v>
      </c>
      <c r="R12" s="31" t="e">
        <f>STDEV($G$4:G12)</f>
        <v>#DIV/0!</v>
      </c>
      <c r="S12" s="31" t="e">
        <f>STDEV($H$4:H12)</f>
        <v>#DIV/0!</v>
      </c>
      <c r="T12" s="31" t="e">
        <f>STDEV($I$4:I12)</f>
        <v>#DIV/0!</v>
      </c>
      <c r="U12" s="31" t="e">
        <f>STDEV($J$4:J12)</f>
        <v>#DIV/0!</v>
      </c>
      <c r="W12" s="9">
        <f>AVERAGE($B$4:B12)</f>
        <v>9.0539272772025073E-3</v>
      </c>
      <c r="X12" s="33" t="e">
        <f>AVERAGE($C$4:C12)</f>
        <v>#DIV/0!</v>
      </c>
      <c r="Y12" s="33" t="e">
        <f>AVERAGE($D$4:D12)</f>
        <v>#DIV/0!</v>
      </c>
      <c r="Z12" s="33" t="e">
        <f>AVERAGE($E$4:E12)</f>
        <v>#DIV/0!</v>
      </c>
      <c r="AA12" s="33" t="e">
        <f>AVERAGE($F$4:F12)</f>
        <v>#DIV/0!</v>
      </c>
      <c r="AB12" s="33" t="e">
        <f>AVERAGE($G$4:G12)</f>
        <v>#DIV/0!</v>
      </c>
      <c r="AC12" s="33" t="e">
        <f>AVERAGE($H$4:H12)</f>
        <v>#DIV/0!</v>
      </c>
      <c r="AD12" s="33" t="e">
        <f>AVERAGE($I$4:I12)</f>
        <v>#DIV/0!</v>
      </c>
      <c r="AE12" s="33" t="e">
        <f>AVERAGE($J$4:J12)</f>
        <v>#DIV/0!</v>
      </c>
      <c r="AG12" s="14">
        <f t="shared" si="2"/>
        <v>0.2724142010873723</v>
      </c>
      <c r="AH12" s="38" t="e">
        <f t="shared" si="3"/>
        <v>#DIV/0!</v>
      </c>
      <c r="AI12" s="38" t="e">
        <f t="shared" si="4"/>
        <v>#DIV/0!</v>
      </c>
      <c r="AJ12" s="38" t="e">
        <f t="shared" si="5"/>
        <v>#DIV/0!</v>
      </c>
      <c r="AK12" s="38" t="e">
        <f t="shared" si="6"/>
        <v>#DIV/0!</v>
      </c>
      <c r="AL12" s="38" t="e">
        <f t="shared" si="7"/>
        <v>#DIV/0!</v>
      </c>
      <c r="AM12" s="38" t="e">
        <f t="shared" si="8"/>
        <v>#DIV/0!</v>
      </c>
      <c r="AN12" s="38" t="e">
        <f t="shared" si="9"/>
        <v>#DIV/0!</v>
      </c>
      <c r="AO12" s="38" t="e">
        <f t="shared" si="10"/>
        <v>#DIV/0!</v>
      </c>
      <c r="AS12" s="9"/>
    </row>
    <row r="13" spans="1:45" x14ac:dyDescent="0.35">
      <c r="A13" s="13">
        <f>Main!B13</f>
        <v>41578</v>
      </c>
      <c r="B13" s="10">
        <f>Main!C13/Main!C12-1</f>
        <v>1.7320803390455053E-2</v>
      </c>
      <c r="C13" s="30" t="e">
        <f>Main!D13/Main!D12-1</f>
        <v>#DIV/0!</v>
      </c>
      <c r="D13" s="30" t="e">
        <f>Main!E13/Main!E12-1</f>
        <v>#DIV/0!</v>
      </c>
      <c r="E13" s="30" t="e">
        <f>Main!F13/Main!F12-1</f>
        <v>#DIV/0!</v>
      </c>
      <c r="F13" s="30" t="e">
        <f>Main!G13/Main!G12-1</f>
        <v>#DIV/0!</v>
      </c>
      <c r="G13" s="30" t="e">
        <f>Main!H13/Main!H12-1</f>
        <v>#DIV/0!</v>
      </c>
      <c r="H13" s="30" t="e">
        <f>Main!I13/Main!I12-1</f>
        <v>#DIV/0!</v>
      </c>
      <c r="I13" s="30" t="e">
        <f>Main!J13/Main!J12-1</f>
        <v>#DIV/0!</v>
      </c>
      <c r="J13" s="30" t="e">
        <f>Main!K13/Main!K12-1</f>
        <v>#DIV/0!</v>
      </c>
      <c r="K13" s="30" t="e">
        <f t="shared" si="1"/>
        <v>#DIV/0!</v>
      </c>
      <c r="M13" s="53">
        <f>STDEV($B$4:B13)</f>
        <v>2.5700165776663505E-2</v>
      </c>
      <c r="N13" s="31" t="e">
        <f>STDEV($C$4:C13)</f>
        <v>#DIV/0!</v>
      </c>
      <c r="O13" s="31" t="e">
        <f>STDEV($D$4:D13)</f>
        <v>#DIV/0!</v>
      </c>
      <c r="P13" s="31" t="e">
        <f>STDEV($E$4:E13)</f>
        <v>#DIV/0!</v>
      </c>
      <c r="Q13" s="31" t="e">
        <f>STDEV($F$4:F13)</f>
        <v>#DIV/0!</v>
      </c>
      <c r="R13" s="31" t="e">
        <f>STDEV($G$4:G13)</f>
        <v>#DIV/0!</v>
      </c>
      <c r="S13" s="31" t="e">
        <f>STDEV($H$4:H13)</f>
        <v>#DIV/0!</v>
      </c>
      <c r="T13" s="31" t="e">
        <f>STDEV($I$4:I13)</f>
        <v>#DIV/0!</v>
      </c>
      <c r="U13" s="31" t="e">
        <f>STDEV($J$4:J13)</f>
        <v>#DIV/0!</v>
      </c>
      <c r="W13" s="9">
        <f>AVERAGE($B$4:B13)</f>
        <v>9.8806148885277612E-3</v>
      </c>
      <c r="X13" s="33" t="e">
        <f>AVERAGE($C$4:C13)</f>
        <v>#DIV/0!</v>
      </c>
      <c r="Y13" s="33" t="e">
        <f>AVERAGE($D$4:D13)</f>
        <v>#DIV/0!</v>
      </c>
      <c r="Z13" s="33" t="e">
        <f>AVERAGE($E$4:E13)</f>
        <v>#DIV/0!</v>
      </c>
      <c r="AA13" s="33" t="e">
        <f>AVERAGE($F$4:F13)</f>
        <v>#DIV/0!</v>
      </c>
      <c r="AB13" s="33" t="e">
        <f>AVERAGE($G$4:G13)</f>
        <v>#DIV/0!</v>
      </c>
      <c r="AC13" s="33" t="e">
        <f>AVERAGE($H$4:H13)</f>
        <v>#DIV/0!</v>
      </c>
      <c r="AD13" s="33" t="e">
        <f>AVERAGE($I$4:I13)</f>
        <v>#DIV/0!</v>
      </c>
      <c r="AE13" s="33" t="e">
        <f>AVERAGE($J$4:J13)</f>
        <v>#DIV/0!</v>
      </c>
      <c r="AG13" s="14">
        <f t="shared" si="2"/>
        <v>0.31960681861902995</v>
      </c>
      <c r="AH13" s="38" t="e">
        <f t="shared" si="3"/>
        <v>#DIV/0!</v>
      </c>
      <c r="AI13" s="38" t="e">
        <f t="shared" si="4"/>
        <v>#DIV/0!</v>
      </c>
      <c r="AJ13" s="38" t="e">
        <f t="shared" si="5"/>
        <v>#DIV/0!</v>
      </c>
      <c r="AK13" s="38" t="e">
        <f t="shared" si="6"/>
        <v>#DIV/0!</v>
      </c>
      <c r="AL13" s="38" t="e">
        <f t="shared" si="7"/>
        <v>#DIV/0!</v>
      </c>
      <c r="AM13" s="38" t="e">
        <f t="shared" si="8"/>
        <v>#DIV/0!</v>
      </c>
      <c r="AN13" s="38" t="e">
        <f t="shared" si="9"/>
        <v>#DIV/0!</v>
      </c>
      <c r="AO13" s="38" t="e">
        <f t="shared" si="10"/>
        <v>#DIV/0!</v>
      </c>
      <c r="AS13" s="9"/>
    </row>
    <row r="14" spans="1:45" x14ac:dyDescent="0.35">
      <c r="A14" s="13">
        <f>Main!B14</f>
        <v>41607</v>
      </c>
      <c r="B14" s="10">
        <f>Main!C14/Main!C13-1</f>
        <v>2.0014490128599904E-2</v>
      </c>
      <c r="C14" s="30" t="e">
        <f>Main!D14/Main!D13-1</f>
        <v>#DIV/0!</v>
      </c>
      <c r="D14" s="30" t="e">
        <f>Main!E14/Main!E13-1</f>
        <v>#DIV/0!</v>
      </c>
      <c r="E14" s="30" t="e">
        <f>Main!F14/Main!F13-1</f>
        <v>#DIV/0!</v>
      </c>
      <c r="F14" s="30" t="e">
        <f>Main!G14/Main!G13-1</f>
        <v>#DIV/0!</v>
      </c>
      <c r="G14" s="30" t="e">
        <f>Main!H14/Main!H13-1</f>
        <v>#DIV/0!</v>
      </c>
      <c r="H14" s="30" t="e">
        <f>Main!I14/Main!I13-1</f>
        <v>#DIV/0!</v>
      </c>
      <c r="I14" s="30" t="e">
        <f>Main!J14/Main!J13-1</f>
        <v>#DIV/0!</v>
      </c>
      <c r="J14" s="30" t="e">
        <f>Main!K14/Main!K13-1</f>
        <v>#DIV/0!</v>
      </c>
      <c r="K14" s="30" t="e">
        <f t="shared" si="1"/>
        <v>#DIV/0!</v>
      </c>
      <c r="M14" s="53">
        <f>STDEV($B$4:B14)</f>
        <v>2.4572029155056491E-2</v>
      </c>
      <c r="N14" s="31" t="e">
        <f>STDEV($C$4:C14)</f>
        <v>#DIV/0!</v>
      </c>
      <c r="O14" s="31" t="e">
        <f>STDEV($D$4:D14)</f>
        <v>#DIV/0!</v>
      </c>
      <c r="P14" s="31" t="e">
        <f>STDEV($E$4:E14)</f>
        <v>#DIV/0!</v>
      </c>
      <c r="Q14" s="31" t="e">
        <f>STDEV($F$4:F14)</f>
        <v>#DIV/0!</v>
      </c>
      <c r="R14" s="31" t="e">
        <f>STDEV($G$4:G14)</f>
        <v>#DIV/0!</v>
      </c>
      <c r="S14" s="31" t="e">
        <f>STDEV($H$4:H14)</f>
        <v>#DIV/0!</v>
      </c>
      <c r="T14" s="31" t="e">
        <f>STDEV($I$4:I14)</f>
        <v>#DIV/0!</v>
      </c>
      <c r="U14" s="31" t="e">
        <f>STDEV($J$4:J14)</f>
        <v>#DIV/0!</v>
      </c>
      <c r="W14" s="9">
        <f>AVERAGE($B$4:B14)</f>
        <v>1.0801876273988865E-2</v>
      </c>
      <c r="X14" s="33" t="e">
        <f>AVERAGE($C$4:C14)</f>
        <v>#DIV/0!</v>
      </c>
      <c r="Y14" s="33" t="e">
        <f>AVERAGE($D$4:D14)</f>
        <v>#DIV/0!</v>
      </c>
      <c r="Z14" s="33" t="e">
        <f>AVERAGE($E$4:E14)</f>
        <v>#DIV/0!</v>
      </c>
      <c r="AA14" s="33" t="e">
        <f>AVERAGE($F$4:F14)</f>
        <v>#DIV/0!</v>
      </c>
      <c r="AB14" s="33" t="e">
        <f>AVERAGE($G$4:G14)</f>
        <v>#DIV/0!</v>
      </c>
      <c r="AC14" s="33" t="e">
        <f>AVERAGE($H$4:H14)</f>
        <v>#DIV/0!</v>
      </c>
      <c r="AD14" s="33" t="e">
        <f>AVERAGE($I$4:I14)</f>
        <v>#DIV/0!</v>
      </c>
      <c r="AE14" s="33" t="e">
        <f>AVERAGE($J$4:J14)</f>
        <v>#DIV/0!</v>
      </c>
      <c r="AG14" s="14">
        <f t="shared" si="2"/>
        <v>0.37177269934348633</v>
      </c>
      <c r="AH14" s="38" t="e">
        <f t="shared" si="3"/>
        <v>#DIV/0!</v>
      </c>
      <c r="AI14" s="38" t="e">
        <f t="shared" si="4"/>
        <v>#DIV/0!</v>
      </c>
      <c r="AJ14" s="38" t="e">
        <f t="shared" si="5"/>
        <v>#DIV/0!</v>
      </c>
      <c r="AK14" s="38" t="e">
        <f t="shared" si="6"/>
        <v>#DIV/0!</v>
      </c>
      <c r="AL14" s="38" t="e">
        <f t="shared" si="7"/>
        <v>#DIV/0!</v>
      </c>
      <c r="AM14" s="38" t="e">
        <f t="shared" si="8"/>
        <v>#DIV/0!</v>
      </c>
      <c r="AN14" s="38" t="e">
        <f t="shared" si="9"/>
        <v>#DIV/0!</v>
      </c>
      <c r="AO14" s="38" t="e">
        <f t="shared" si="10"/>
        <v>#DIV/0!</v>
      </c>
      <c r="AS14" s="7"/>
    </row>
    <row r="15" spans="1:45" x14ac:dyDescent="0.35">
      <c r="A15" s="13">
        <f>Main!B15</f>
        <v>41639</v>
      </c>
      <c r="B15" s="10">
        <f>Main!C15/Main!C14-1</f>
        <v>1.0032850927816916E-2</v>
      </c>
      <c r="C15" s="30" t="e">
        <f>Main!D15/Main!D14-1</f>
        <v>#DIV/0!</v>
      </c>
      <c r="D15" s="30" t="e">
        <f>Main!E15/Main!E14-1</f>
        <v>#DIV/0!</v>
      </c>
      <c r="E15" s="30" t="e">
        <f>Main!F15/Main!F14-1</f>
        <v>#DIV/0!</v>
      </c>
      <c r="F15" s="30" t="e">
        <f>Main!G15/Main!G14-1</f>
        <v>#DIV/0!</v>
      </c>
      <c r="G15" s="30" t="e">
        <f>Main!H15/Main!H14-1</f>
        <v>#DIV/0!</v>
      </c>
      <c r="H15" s="30" t="e">
        <f>Main!I15/Main!I14-1</f>
        <v>#DIV/0!</v>
      </c>
      <c r="I15" s="30" t="e">
        <f>Main!J15/Main!J14-1</f>
        <v>#DIV/0!</v>
      </c>
      <c r="J15" s="30" t="e">
        <f>Main!K15/Main!K14-1</f>
        <v>#DIV/0!</v>
      </c>
      <c r="K15" s="30" t="e">
        <f t="shared" si="1"/>
        <v>#DIV/0!</v>
      </c>
      <c r="M15" s="53">
        <f>STDEV($B$4:B15)</f>
        <v>2.3429562298749058E-2</v>
      </c>
      <c r="N15" s="31" t="e">
        <f>STDEV($C$4:C15)</f>
        <v>#DIV/0!</v>
      </c>
      <c r="O15" s="31" t="e">
        <f>STDEV($D$4:D15)</f>
        <v>#DIV/0!</v>
      </c>
      <c r="P15" s="31" t="e">
        <f>STDEV($E$4:E15)</f>
        <v>#DIV/0!</v>
      </c>
      <c r="Q15" s="31" t="e">
        <f>STDEV($F$4:F15)</f>
        <v>#DIV/0!</v>
      </c>
      <c r="R15" s="31" t="e">
        <f>STDEV($G$4:G15)</f>
        <v>#DIV/0!</v>
      </c>
      <c r="S15" s="31" t="e">
        <f>STDEV($H$4:H15)</f>
        <v>#DIV/0!</v>
      </c>
      <c r="T15" s="31" t="e">
        <f>STDEV($I$4:I15)</f>
        <v>#DIV/0!</v>
      </c>
      <c r="U15" s="31" t="e">
        <f>STDEV($J$4:J15)</f>
        <v>#DIV/0!</v>
      </c>
      <c r="W15" s="9">
        <f>AVERAGE($B$4:B15)</f>
        <v>1.0737790828474536E-2</v>
      </c>
      <c r="X15" s="33" t="e">
        <f>AVERAGE($C$4:C15)</f>
        <v>#DIV/0!</v>
      </c>
      <c r="Y15" s="33" t="e">
        <f>AVERAGE($D$4:D15)</f>
        <v>#DIV/0!</v>
      </c>
      <c r="Z15" s="33" t="e">
        <f>AVERAGE($E$4:E15)</f>
        <v>#DIV/0!</v>
      </c>
      <c r="AA15" s="33" t="e">
        <f>AVERAGE($F$4:F15)</f>
        <v>#DIV/0!</v>
      </c>
      <c r="AB15" s="33" t="e">
        <f>AVERAGE($G$4:G15)</f>
        <v>#DIV/0!</v>
      </c>
      <c r="AC15" s="33" t="e">
        <f>AVERAGE($H$4:H15)</f>
        <v>#DIV/0!</v>
      </c>
      <c r="AD15" s="33" t="e">
        <f>AVERAGE($I$4:I15)</f>
        <v>#DIV/0!</v>
      </c>
      <c r="AE15" s="33" t="e">
        <f>AVERAGE($J$4:J15)</f>
        <v>#DIV/0!</v>
      </c>
      <c r="AG15" s="14">
        <f t="shared" si="2"/>
        <v>0.38716575436375911</v>
      </c>
      <c r="AH15" s="38" t="e">
        <f t="shared" si="3"/>
        <v>#DIV/0!</v>
      </c>
      <c r="AI15" s="38" t="e">
        <f t="shared" si="4"/>
        <v>#DIV/0!</v>
      </c>
      <c r="AJ15" s="38" t="e">
        <f t="shared" si="5"/>
        <v>#DIV/0!</v>
      </c>
      <c r="AK15" s="38" t="e">
        <f t="shared" si="6"/>
        <v>#DIV/0!</v>
      </c>
      <c r="AL15" s="38" t="e">
        <f t="shared" si="7"/>
        <v>#DIV/0!</v>
      </c>
      <c r="AM15" s="38" t="e">
        <f t="shared" si="8"/>
        <v>#DIV/0!</v>
      </c>
      <c r="AN15" s="38" t="e">
        <f t="shared" si="9"/>
        <v>#DIV/0!</v>
      </c>
      <c r="AO15" s="38" t="e">
        <f t="shared" si="10"/>
        <v>#DIV/0!</v>
      </c>
      <c r="AS15" s="9"/>
    </row>
    <row r="16" spans="1:45" x14ac:dyDescent="0.35">
      <c r="A16" s="13">
        <f>Main!B16</f>
        <v>41670</v>
      </c>
      <c r="B16" s="10">
        <f>Main!C16/Main!C15-1</f>
        <v>-1.1427566807314937E-3</v>
      </c>
      <c r="C16" s="30" t="e">
        <f>Main!D16/Main!D15-1</f>
        <v>#DIV/0!</v>
      </c>
      <c r="D16" s="30" t="e">
        <f>Main!E16/Main!E15-1</f>
        <v>#DIV/0!</v>
      </c>
      <c r="E16" s="30" t="e">
        <f>Main!F16/Main!F15-1</f>
        <v>#DIV/0!</v>
      </c>
      <c r="F16" s="30" t="e">
        <f>Main!G16/Main!G15-1</f>
        <v>#DIV/0!</v>
      </c>
      <c r="G16" s="30" t="e">
        <f>Main!H16/Main!H15-1</f>
        <v>#DIV/0!</v>
      </c>
      <c r="H16" s="30" t="e">
        <f>Main!I16/Main!I15-1</f>
        <v>#DIV/0!</v>
      </c>
      <c r="I16" s="30" t="e">
        <f>Main!J16/Main!J15-1</f>
        <v>#DIV/0!</v>
      </c>
      <c r="J16" s="30" t="e">
        <f>Main!K16/Main!K15-1</f>
        <v>#DIV/0!</v>
      </c>
      <c r="K16" s="30" t="e">
        <f t="shared" si="1"/>
        <v>#DIV/0!</v>
      </c>
      <c r="L16" s="9">
        <f>(1+B4)*(1+B5)*(1+B6)*(1+B7)*(1+B8)*(1+B9)*(1+B10)*(1+B11)*(1+B12)*(1+B13)*(1+B14)*(1+B15)-1</f>
        <v>0.13340639633356588</v>
      </c>
      <c r="M16" s="53">
        <f>STDEV($B$4:B16)</f>
        <v>2.2672814486240974E-2</v>
      </c>
      <c r="N16" s="31" t="e">
        <f>STDEV($C$4:C16)</f>
        <v>#DIV/0!</v>
      </c>
      <c r="O16" s="31" t="e">
        <f>STDEV($D$4:D16)</f>
        <v>#DIV/0!</v>
      </c>
      <c r="P16" s="31" t="e">
        <f>STDEV($E$4:E16)</f>
        <v>#DIV/0!</v>
      </c>
      <c r="Q16" s="31" t="e">
        <f>STDEV($F$4:F16)</f>
        <v>#DIV/0!</v>
      </c>
      <c r="R16" s="31" t="e">
        <f>STDEV($G$4:G16)</f>
        <v>#DIV/0!</v>
      </c>
      <c r="S16" s="31" t="e">
        <f>STDEV($H$4:H16)</f>
        <v>#DIV/0!</v>
      </c>
      <c r="T16" s="31" t="e">
        <f>STDEV($I$4:I16)</f>
        <v>#DIV/0!</v>
      </c>
      <c r="U16" s="31" t="e">
        <f>STDEV($J$4:J16)</f>
        <v>#DIV/0!</v>
      </c>
      <c r="W16" s="9">
        <f>AVERAGE($B$4:B16)</f>
        <v>9.8239025585356108E-3</v>
      </c>
      <c r="X16" s="33" t="e">
        <f>AVERAGE($C$4:C16)</f>
        <v>#DIV/0!</v>
      </c>
      <c r="Y16" s="33" t="e">
        <f>AVERAGE($D$4:D16)</f>
        <v>#DIV/0!</v>
      </c>
      <c r="Z16" s="33" t="e">
        <f>AVERAGE($E$4:E16)</f>
        <v>#DIV/0!</v>
      </c>
      <c r="AA16" s="33" t="e">
        <f>AVERAGE($F$4:F16)</f>
        <v>#DIV/0!</v>
      </c>
      <c r="AB16" s="33" t="e">
        <f>AVERAGE($G$4:G16)</f>
        <v>#DIV/0!</v>
      </c>
      <c r="AC16" s="33" t="e">
        <f>AVERAGE($H$4:H16)</f>
        <v>#DIV/0!</v>
      </c>
      <c r="AD16" s="33" t="e">
        <f>AVERAGE($I$4:I16)</f>
        <v>#DIV/0!</v>
      </c>
      <c r="AE16" s="33" t="e">
        <f>AVERAGE($J$4:J16)</f>
        <v>#DIV/0!</v>
      </c>
      <c r="AG16" s="14">
        <f t="shared" si="2"/>
        <v>0.35978047175480454</v>
      </c>
      <c r="AH16" s="38" t="e">
        <f t="shared" si="3"/>
        <v>#DIV/0!</v>
      </c>
      <c r="AI16" s="38" t="e">
        <f t="shared" si="4"/>
        <v>#DIV/0!</v>
      </c>
      <c r="AJ16" s="38" t="e">
        <f t="shared" si="5"/>
        <v>#DIV/0!</v>
      </c>
      <c r="AK16" s="38" t="e">
        <f t="shared" si="6"/>
        <v>#DIV/0!</v>
      </c>
      <c r="AL16" s="38" t="e">
        <f t="shared" si="7"/>
        <v>#DIV/0!</v>
      </c>
      <c r="AM16" s="38" t="e">
        <f t="shared" si="8"/>
        <v>#DIV/0!</v>
      </c>
      <c r="AN16" s="38" t="e">
        <f t="shared" si="9"/>
        <v>#DIV/0!</v>
      </c>
      <c r="AO16" s="38" t="e">
        <f t="shared" si="10"/>
        <v>#DIV/0!</v>
      </c>
      <c r="AS16" s="10"/>
    </row>
    <row r="17" spans="1:41" x14ac:dyDescent="0.35">
      <c r="A17" s="13">
        <f>Main!B17</f>
        <v>41698</v>
      </c>
      <c r="B17" s="10">
        <f>Main!C17/Main!C16-1</f>
        <v>1.5136847663469233E-2</v>
      </c>
      <c r="C17" s="30" t="e">
        <f>Main!D17/Main!D16-1</f>
        <v>#DIV/0!</v>
      </c>
      <c r="D17" s="30" t="e">
        <f>Main!E17/Main!E16-1</f>
        <v>#DIV/0!</v>
      </c>
      <c r="E17" s="30" t="e">
        <f>Main!F17/Main!F16-1</f>
        <v>#DIV/0!</v>
      </c>
      <c r="F17" s="30" t="e">
        <f>Main!G17/Main!G16-1</f>
        <v>#DIV/0!</v>
      </c>
      <c r="G17" s="30" t="e">
        <f>Main!H17/Main!H16-1</f>
        <v>#DIV/0!</v>
      </c>
      <c r="H17" s="30" t="e">
        <f>Main!I17/Main!I16-1</f>
        <v>#DIV/0!</v>
      </c>
      <c r="I17" s="30" t="e">
        <f>Main!J17/Main!J16-1</f>
        <v>#DIV/0!</v>
      </c>
      <c r="J17" s="30" t="e">
        <f>Main!K17/Main!K16-1</f>
        <v>#DIV/0!</v>
      </c>
      <c r="K17" s="30" t="e">
        <f t="shared" si="1"/>
        <v>#DIV/0!</v>
      </c>
      <c r="M17" s="53">
        <f>STDEV($B$4:B17)</f>
        <v>2.1829565950410468E-2</v>
      </c>
      <c r="N17" s="31" t="e">
        <f>STDEV($C$4:C17)</f>
        <v>#DIV/0!</v>
      </c>
      <c r="O17" s="31" t="e">
        <f>STDEV($D$4:D17)</f>
        <v>#DIV/0!</v>
      </c>
      <c r="P17" s="31" t="e">
        <f>STDEV($E$4:E17)</f>
        <v>#DIV/0!</v>
      </c>
      <c r="Q17" s="31" t="e">
        <f>STDEV($F$4:F17)</f>
        <v>#DIV/0!</v>
      </c>
      <c r="R17" s="31" t="e">
        <f>STDEV($G$4:G17)</f>
        <v>#DIV/0!</v>
      </c>
      <c r="S17" s="31" t="e">
        <f>STDEV($H$4:H17)</f>
        <v>#DIV/0!</v>
      </c>
      <c r="T17" s="31" t="e">
        <f>STDEV($I$4:I17)</f>
        <v>#DIV/0!</v>
      </c>
      <c r="U17" s="31" t="e">
        <f>STDEV($J$4:J17)</f>
        <v>#DIV/0!</v>
      </c>
      <c r="W17" s="9">
        <f>AVERAGE($B$4:B17)</f>
        <v>1.020339863745944E-2</v>
      </c>
      <c r="X17" s="33" t="e">
        <f>AVERAGE($C$4:C17)</f>
        <v>#DIV/0!</v>
      </c>
      <c r="Y17" s="33" t="e">
        <f>AVERAGE($D$4:D17)</f>
        <v>#DIV/0!</v>
      </c>
      <c r="Z17" s="33" t="e">
        <f>AVERAGE($E$4:E17)</f>
        <v>#DIV/0!</v>
      </c>
      <c r="AA17" s="33" t="e">
        <f>AVERAGE($F$4:F17)</f>
        <v>#DIV/0!</v>
      </c>
      <c r="AB17" s="33" t="e">
        <f>AVERAGE($G$4:G17)</f>
        <v>#DIV/0!</v>
      </c>
      <c r="AC17" s="33" t="e">
        <f>AVERAGE($H$4:H17)</f>
        <v>#DIV/0!</v>
      </c>
      <c r="AD17" s="33" t="e">
        <f>AVERAGE($I$4:I17)</f>
        <v>#DIV/0!</v>
      </c>
      <c r="AE17" s="33" t="e">
        <f>AVERAGE($J$4:J17)</f>
        <v>#DIV/0!</v>
      </c>
      <c r="AG17" s="14">
        <f t="shared" si="2"/>
        <v>0.39106283607220577</v>
      </c>
      <c r="AH17" s="38" t="e">
        <f t="shared" si="3"/>
        <v>#DIV/0!</v>
      </c>
      <c r="AI17" s="38" t="e">
        <f t="shared" si="4"/>
        <v>#DIV/0!</v>
      </c>
      <c r="AJ17" s="38" t="e">
        <f t="shared" si="5"/>
        <v>#DIV/0!</v>
      </c>
      <c r="AK17" s="38" t="e">
        <f t="shared" si="6"/>
        <v>#DIV/0!</v>
      </c>
      <c r="AL17" s="38" t="e">
        <f t="shared" si="7"/>
        <v>#DIV/0!</v>
      </c>
      <c r="AM17" s="38" t="e">
        <f t="shared" si="8"/>
        <v>#DIV/0!</v>
      </c>
      <c r="AN17" s="38" t="e">
        <f t="shared" si="9"/>
        <v>#DIV/0!</v>
      </c>
      <c r="AO17" s="38" t="e">
        <f t="shared" si="10"/>
        <v>#DIV/0!</v>
      </c>
    </row>
    <row r="18" spans="1:41" x14ac:dyDescent="0.35">
      <c r="A18" s="13">
        <f>Main!B18</f>
        <v>41729</v>
      </c>
      <c r="B18" s="10">
        <f>Main!C18/Main!C17-1</f>
        <v>5.1148677936714293E-3</v>
      </c>
      <c r="C18" s="30" t="e">
        <f>Main!D18/Main!D17-1</f>
        <v>#DIV/0!</v>
      </c>
      <c r="D18" s="30" t="e">
        <f>Main!E18/Main!E17-1</f>
        <v>#DIV/0!</v>
      </c>
      <c r="E18" s="30" t="e">
        <f>Main!F18/Main!F17-1</f>
        <v>#DIV/0!</v>
      </c>
      <c r="F18" s="30" t="e">
        <f>Main!G18/Main!G17-1</f>
        <v>#DIV/0!</v>
      </c>
      <c r="G18" s="30" t="e">
        <f>Main!H18/Main!H17-1</f>
        <v>#DIV/0!</v>
      </c>
      <c r="H18" s="30" t="e">
        <f>Main!I18/Main!I17-1</f>
        <v>#DIV/0!</v>
      </c>
      <c r="I18" s="30" t="e">
        <f>Main!J18/Main!J17-1</f>
        <v>#DIV/0!</v>
      </c>
      <c r="J18" s="30" t="e">
        <f>Main!K18/Main!K17-1</f>
        <v>#DIV/0!</v>
      </c>
      <c r="K18" s="30" t="e">
        <f t="shared" si="1"/>
        <v>#DIV/0!</v>
      </c>
      <c r="M18" s="53">
        <f>STDEV($B$4:B18)</f>
        <v>2.1076487036146854E-2</v>
      </c>
      <c r="N18" s="31" t="e">
        <f>STDEV($C$4:C18)</f>
        <v>#DIV/0!</v>
      </c>
      <c r="O18" s="31" t="e">
        <f>STDEV($D$4:D18)</f>
        <v>#DIV/0!</v>
      </c>
      <c r="P18" s="31" t="e">
        <f>STDEV($E$4:E18)</f>
        <v>#DIV/0!</v>
      </c>
      <c r="Q18" s="31" t="e">
        <f>STDEV($F$4:F18)</f>
        <v>#DIV/0!</v>
      </c>
      <c r="R18" s="31" t="e">
        <f>STDEV($G$4:G18)</f>
        <v>#DIV/0!</v>
      </c>
      <c r="S18" s="31" t="e">
        <f>STDEV($H$4:H18)</f>
        <v>#DIV/0!</v>
      </c>
      <c r="T18" s="31" t="e">
        <f>STDEV($I$4:I18)</f>
        <v>#DIV/0!</v>
      </c>
      <c r="U18" s="31" t="e">
        <f>STDEV($J$4:J18)</f>
        <v>#DIV/0!</v>
      </c>
      <c r="W18" s="9">
        <f>AVERAGE($B$4:B18)</f>
        <v>9.8641632478735728E-3</v>
      </c>
      <c r="X18" s="33" t="e">
        <f>AVERAGE($C$4:C18)</f>
        <v>#DIV/0!</v>
      </c>
      <c r="Y18" s="33" t="e">
        <f>AVERAGE($D$4:D18)</f>
        <v>#DIV/0!</v>
      </c>
      <c r="Z18" s="33" t="e">
        <f>AVERAGE($E$4:E18)</f>
        <v>#DIV/0!</v>
      </c>
      <c r="AA18" s="33" t="e">
        <f>AVERAGE($F$4:F18)</f>
        <v>#DIV/0!</v>
      </c>
      <c r="AB18" s="33" t="e">
        <f>AVERAGE($G$4:G18)</f>
        <v>#DIV/0!</v>
      </c>
      <c r="AC18" s="33" t="e">
        <f>AVERAGE($H$4:H18)</f>
        <v>#DIV/0!</v>
      </c>
      <c r="AD18" s="33" t="e">
        <f>AVERAGE($I$4:I18)</f>
        <v>#DIV/0!</v>
      </c>
      <c r="AE18" s="33" t="e">
        <f>AVERAGE($J$4:J18)</f>
        <v>#DIV/0!</v>
      </c>
      <c r="AG18" s="14">
        <f t="shared" si="2"/>
        <v>0.38894036597028409</v>
      </c>
      <c r="AH18" s="38" t="e">
        <f t="shared" si="3"/>
        <v>#DIV/0!</v>
      </c>
      <c r="AI18" s="38" t="e">
        <f t="shared" si="4"/>
        <v>#DIV/0!</v>
      </c>
      <c r="AJ18" s="38" t="e">
        <f t="shared" si="5"/>
        <v>#DIV/0!</v>
      </c>
      <c r="AK18" s="38" t="e">
        <f t="shared" si="6"/>
        <v>#DIV/0!</v>
      </c>
      <c r="AL18" s="38" t="e">
        <f t="shared" si="7"/>
        <v>#DIV/0!</v>
      </c>
      <c r="AM18" s="38" t="e">
        <f t="shared" si="8"/>
        <v>#DIV/0!</v>
      </c>
      <c r="AN18" s="38" t="e">
        <f t="shared" si="9"/>
        <v>#DIV/0!</v>
      </c>
      <c r="AO18" s="38" t="e">
        <f t="shared" si="10"/>
        <v>#DIV/0!</v>
      </c>
    </row>
    <row r="19" spans="1:41" x14ac:dyDescent="0.35">
      <c r="A19" s="13">
        <f>Main!B19</f>
        <v>41759</v>
      </c>
      <c r="B19" s="10">
        <f>Main!C19/Main!C18-1</f>
        <v>9.4014145247542924E-3</v>
      </c>
      <c r="C19" s="30" t="e">
        <f>Main!D19/Main!D18-1</f>
        <v>#DIV/0!</v>
      </c>
      <c r="D19" s="30" t="e">
        <f>Main!E19/Main!E18-1</f>
        <v>#DIV/0!</v>
      </c>
      <c r="E19" s="30" t="e">
        <f>Main!F19/Main!F18-1</f>
        <v>#DIV/0!</v>
      </c>
      <c r="F19" s="30" t="e">
        <f>Main!G19/Main!G18-1</f>
        <v>#DIV/0!</v>
      </c>
      <c r="G19" s="30" t="e">
        <f>Main!H19/Main!H18-1</f>
        <v>#DIV/0!</v>
      </c>
      <c r="H19" s="30" t="e">
        <f>Main!I19/Main!I18-1</f>
        <v>#DIV/0!</v>
      </c>
      <c r="I19" s="30" t="e">
        <f>Main!J19/Main!J18-1</f>
        <v>#DIV/0!</v>
      </c>
      <c r="J19" s="30" t="e">
        <f>Main!K19/Main!K18-1</f>
        <v>#DIV/0!</v>
      </c>
      <c r="K19" s="30" t="e">
        <f t="shared" si="1"/>
        <v>#DIV/0!</v>
      </c>
      <c r="M19" s="53">
        <f>STDEV($B$4:B19)</f>
        <v>2.0362149581752715E-2</v>
      </c>
      <c r="N19" s="31" t="e">
        <f>STDEV($C$4:C19)</f>
        <v>#DIV/0!</v>
      </c>
      <c r="O19" s="31" t="e">
        <f>STDEV($D$4:D19)</f>
        <v>#DIV/0!</v>
      </c>
      <c r="P19" s="31" t="e">
        <f>STDEV($E$4:E19)</f>
        <v>#DIV/0!</v>
      </c>
      <c r="Q19" s="31" t="e">
        <f>STDEV($F$4:F19)</f>
        <v>#DIV/0!</v>
      </c>
      <c r="R19" s="31" t="e">
        <f>STDEV($G$4:G19)</f>
        <v>#DIV/0!</v>
      </c>
      <c r="S19" s="31" t="e">
        <f>STDEV($H$4:H19)</f>
        <v>#DIV/0!</v>
      </c>
      <c r="T19" s="31" t="e">
        <f>STDEV($I$4:I19)</f>
        <v>#DIV/0!</v>
      </c>
      <c r="U19" s="31" t="e">
        <f>STDEV($J$4:J19)</f>
        <v>#DIV/0!</v>
      </c>
      <c r="W19" s="9">
        <f>AVERAGE($B$4:B19)</f>
        <v>9.8352414526786183E-3</v>
      </c>
      <c r="X19" s="33" t="e">
        <f>AVERAGE($C$4:C19)</f>
        <v>#DIV/0!</v>
      </c>
      <c r="Y19" s="33" t="e">
        <f>AVERAGE($D$4:D19)</f>
        <v>#DIV/0!</v>
      </c>
      <c r="Z19" s="33" t="e">
        <f>AVERAGE($E$4:E19)</f>
        <v>#DIV/0!</v>
      </c>
      <c r="AA19" s="33" t="e">
        <f>AVERAGE($F$4:F19)</f>
        <v>#DIV/0!</v>
      </c>
      <c r="AB19" s="33" t="e">
        <f>AVERAGE($G$4:G19)</f>
        <v>#DIV/0!</v>
      </c>
      <c r="AC19" s="33" t="e">
        <f>AVERAGE($H$4:H19)</f>
        <v>#DIV/0!</v>
      </c>
      <c r="AD19" s="33" t="e">
        <f>AVERAGE($I$4:I19)</f>
        <v>#DIV/0!</v>
      </c>
      <c r="AE19" s="33" t="e">
        <f>AVERAGE($J$4:J19)</f>
        <v>#DIV/0!</v>
      </c>
      <c r="AG19" s="14">
        <f t="shared" si="2"/>
        <v>0.4011646586336895</v>
      </c>
      <c r="AH19" s="38" t="e">
        <f t="shared" si="3"/>
        <v>#DIV/0!</v>
      </c>
      <c r="AI19" s="38" t="e">
        <f t="shared" si="4"/>
        <v>#DIV/0!</v>
      </c>
      <c r="AJ19" s="38" t="e">
        <f t="shared" si="5"/>
        <v>#DIV/0!</v>
      </c>
      <c r="AK19" s="38" t="e">
        <f t="shared" si="6"/>
        <v>#DIV/0!</v>
      </c>
      <c r="AL19" s="38" t="e">
        <f t="shared" si="7"/>
        <v>#DIV/0!</v>
      </c>
      <c r="AM19" s="38" t="e">
        <f t="shared" si="8"/>
        <v>#DIV/0!</v>
      </c>
      <c r="AN19" s="38" t="e">
        <f t="shared" si="9"/>
        <v>#DIV/0!</v>
      </c>
      <c r="AO19" s="38" t="e">
        <f t="shared" si="10"/>
        <v>#DIV/0!</v>
      </c>
    </row>
    <row r="20" spans="1:41" x14ac:dyDescent="0.35">
      <c r="A20" s="13">
        <f>Main!B20</f>
        <v>41789</v>
      </c>
      <c r="B20" s="10">
        <f>Main!C20/Main!C19-1</f>
        <v>1.2048192771084265E-2</v>
      </c>
      <c r="C20" s="30" t="e">
        <f>Main!D20/Main!D19-1</f>
        <v>#DIV/0!</v>
      </c>
      <c r="D20" s="30" t="e">
        <f>Main!E20/Main!E19-1</f>
        <v>#DIV/0!</v>
      </c>
      <c r="E20" s="30" t="e">
        <f>Main!F20/Main!F19-1</f>
        <v>#DIV/0!</v>
      </c>
      <c r="F20" s="30" t="e">
        <f>Main!G20/Main!G19-1</f>
        <v>#DIV/0!</v>
      </c>
      <c r="G20" s="30" t="e">
        <f>Main!H20/Main!H19-1</f>
        <v>#DIV/0!</v>
      </c>
      <c r="H20" s="30" t="e">
        <f>Main!I20/Main!I19-1</f>
        <v>#DIV/0!</v>
      </c>
      <c r="I20" s="30" t="e">
        <f>Main!J20/Main!J19-1</f>
        <v>#DIV/0!</v>
      </c>
      <c r="J20" s="30" t="e">
        <f>Main!K20/Main!K19-1</f>
        <v>#DIV/0!</v>
      </c>
      <c r="K20" s="30" t="e">
        <f t="shared" si="1"/>
        <v>#DIV/0!</v>
      </c>
      <c r="M20" s="53">
        <f>STDEV($B$4:B20)</f>
        <v>1.9722870796881283E-2</v>
      </c>
      <c r="N20" s="31" t="e">
        <f>STDEV($C$4:C20)</f>
        <v>#DIV/0!</v>
      </c>
      <c r="O20" s="31" t="e">
        <f>STDEV($D$4:D20)</f>
        <v>#DIV/0!</v>
      </c>
      <c r="P20" s="31" t="e">
        <f>STDEV($E$4:E20)</f>
        <v>#DIV/0!</v>
      </c>
      <c r="Q20" s="31" t="e">
        <f>STDEV($F$4:F20)</f>
        <v>#DIV/0!</v>
      </c>
      <c r="R20" s="31" t="e">
        <f>STDEV($G$4:G20)</f>
        <v>#DIV/0!</v>
      </c>
      <c r="S20" s="31" t="e">
        <f>STDEV($H$4:H20)</f>
        <v>#DIV/0!</v>
      </c>
      <c r="T20" s="31" t="e">
        <f>STDEV($I$4:I20)</f>
        <v>#DIV/0!</v>
      </c>
      <c r="U20" s="31" t="e">
        <f>STDEV($J$4:J20)</f>
        <v>#DIV/0!</v>
      </c>
      <c r="W20" s="9">
        <f>AVERAGE($B$4:B20)</f>
        <v>9.9654150596436564E-3</v>
      </c>
      <c r="X20" s="33" t="e">
        <f>AVERAGE($C$4:C20)</f>
        <v>#DIV/0!</v>
      </c>
      <c r="Y20" s="33" t="e">
        <f>AVERAGE($D$4:D20)</f>
        <v>#DIV/0!</v>
      </c>
      <c r="Z20" s="33" t="e">
        <f>AVERAGE($E$4:E20)</f>
        <v>#DIV/0!</v>
      </c>
      <c r="AA20" s="33" t="e">
        <f>AVERAGE($F$4:F20)</f>
        <v>#DIV/0!</v>
      </c>
      <c r="AB20" s="33" t="e">
        <f>AVERAGE($G$4:G20)</f>
        <v>#DIV/0!</v>
      </c>
      <c r="AC20" s="33" t="e">
        <f>AVERAGE($H$4:H20)</f>
        <v>#DIV/0!</v>
      </c>
      <c r="AD20" s="33" t="e">
        <f>AVERAGE($I$4:I20)</f>
        <v>#DIV/0!</v>
      </c>
      <c r="AE20" s="33" t="e">
        <f>AVERAGE($J$4:J20)</f>
        <v>#DIV/0!</v>
      </c>
      <c r="AG20" s="14">
        <f t="shared" si="2"/>
        <v>0.4207677715096752</v>
      </c>
      <c r="AH20" s="38" t="e">
        <f t="shared" si="3"/>
        <v>#DIV/0!</v>
      </c>
      <c r="AI20" s="38" t="e">
        <f t="shared" si="4"/>
        <v>#DIV/0!</v>
      </c>
      <c r="AJ20" s="38" t="e">
        <f t="shared" si="5"/>
        <v>#DIV/0!</v>
      </c>
      <c r="AK20" s="38" t="e">
        <f t="shared" si="6"/>
        <v>#DIV/0!</v>
      </c>
      <c r="AL20" s="38" t="e">
        <f t="shared" si="7"/>
        <v>#DIV/0!</v>
      </c>
      <c r="AM20" s="38" t="e">
        <f t="shared" si="8"/>
        <v>#DIV/0!</v>
      </c>
      <c r="AN20" s="38" t="e">
        <f t="shared" si="9"/>
        <v>#DIV/0!</v>
      </c>
      <c r="AO20" s="38" t="e">
        <f t="shared" si="10"/>
        <v>#DIV/0!</v>
      </c>
    </row>
    <row r="21" spans="1:41" x14ac:dyDescent="0.35">
      <c r="A21" s="13">
        <f>Main!B21</f>
        <v>41820</v>
      </c>
      <c r="B21" s="10">
        <f>Main!C21/Main!C20-1</f>
        <v>1.2580209388720176E-2</v>
      </c>
      <c r="C21" s="30" t="e">
        <f>Main!D21/Main!D20-1</f>
        <v>#DIV/0!</v>
      </c>
      <c r="D21" s="30" t="e">
        <f>Main!E21/Main!E20-1</f>
        <v>#DIV/0!</v>
      </c>
      <c r="E21" s="30" t="e">
        <f>Main!F21/Main!F20-1</f>
        <v>#DIV/0!</v>
      </c>
      <c r="F21" s="30" t="e">
        <f>Main!G21/Main!G20-1</f>
        <v>#DIV/0!</v>
      </c>
      <c r="G21" s="30" t="e">
        <f>Main!H21/Main!H20-1</f>
        <v>#DIV/0!</v>
      </c>
      <c r="H21" s="30" t="e">
        <f>Main!I21/Main!I20-1</f>
        <v>#DIV/0!</v>
      </c>
      <c r="I21" s="30" t="e">
        <f>Main!J21/Main!J20-1</f>
        <v>#DIV/0!</v>
      </c>
      <c r="J21" s="30" t="e">
        <f>Main!K21/Main!K20-1</f>
        <v>#DIV/0!</v>
      </c>
      <c r="K21" s="30" t="e">
        <f t="shared" si="1"/>
        <v>#DIV/0!</v>
      </c>
      <c r="M21" s="53">
        <f>STDEV($B$4:B21)</f>
        <v>1.9143918443446335E-2</v>
      </c>
      <c r="N21" s="31" t="e">
        <f>STDEV($C$4:C21)</f>
        <v>#DIV/0!</v>
      </c>
      <c r="O21" s="31" t="e">
        <f>STDEV($D$4:D21)</f>
        <v>#DIV/0!</v>
      </c>
      <c r="P21" s="31" t="e">
        <f>STDEV($E$4:E21)</f>
        <v>#DIV/0!</v>
      </c>
      <c r="Q21" s="31" t="e">
        <f>STDEV($F$4:F21)</f>
        <v>#DIV/0!</v>
      </c>
      <c r="R21" s="31" t="e">
        <f>STDEV($G$4:G21)</f>
        <v>#DIV/0!</v>
      </c>
      <c r="S21" s="31" t="e">
        <f>STDEV($H$4:H21)</f>
        <v>#DIV/0!</v>
      </c>
      <c r="T21" s="31" t="e">
        <f>STDEV($I$4:I21)</f>
        <v>#DIV/0!</v>
      </c>
      <c r="U21" s="31" t="e">
        <f>STDEV($J$4:J21)</f>
        <v>#DIV/0!</v>
      </c>
      <c r="W21" s="9">
        <f>AVERAGE($B$4:B21)</f>
        <v>1.0110681411259018E-2</v>
      </c>
      <c r="X21" s="33" t="e">
        <f>AVERAGE($C$4:C21)</f>
        <v>#DIV/0!</v>
      </c>
      <c r="Y21" s="33" t="e">
        <f>AVERAGE($D$4:D21)</f>
        <v>#DIV/0!</v>
      </c>
      <c r="Z21" s="33" t="e">
        <f>AVERAGE($E$4:E21)</f>
        <v>#DIV/0!</v>
      </c>
      <c r="AA21" s="33" t="e">
        <f>AVERAGE($F$4:F21)</f>
        <v>#DIV/0!</v>
      </c>
      <c r="AB21" s="33" t="e">
        <f>AVERAGE($G$4:G21)</f>
        <v>#DIV/0!</v>
      </c>
      <c r="AC21" s="33" t="e">
        <f>AVERAGE($H$4:H21)</f>
        <v>#DIV/0!</v>
      </c>
      <c r="AD21" s="33" t="e">
        <f>AVERAGE($I$4:I21)</f>
        <v>#DIV/0!</v>
      </c>
      <c r="AE21" s="33" t="e">
        <f>AVERAGE($J$4:J21)</f>
        <v>#DIV/0!</v>
      </c>
      <c r="AG21" s="14">
        <f t="shared" si="2"/>
        <v>0.44108079385822119</v>
      </c>
      <c r="AH21" s="38" t="e">
        <f t="shared" si="3"/>
        <v>#DIV/0!</v>
      </c>
      <c r="AI21" s="38" t="e">
        <f t="shared" si="4"/>
        <v>#DIV/0!</v>
      </c>
      <c r="AJ21" s="38" t="e">
        <f t="shared" si="5"/>
        <v>#DIV/0!</v>
      </c>
      <c r="AK21" s="38" t="e">
        <f t="shared" si="6"/>
        <v>#DIV/0!</v>
      </c>
      <c r="AL21" s="38" t="e">
        <f t="shared" si="7"/>
        <v>#DIV/0!</v>
      </c>
      <c r="AM21" s="38" t="e">
        <f t="shared" si="8"/>
        <v>#DIV/0!</v>
      </c>
      <c r="AN21" s="38" t="e">
        <f t="shared" si="9"/>
        <v>#DIV/0!</v>
      </c>
      <c r="AO21" s="38" t="e">
        <f t="shared" si="10"/>
        <v>#DIV/0!</v>
      </c>
    </row>
    <row r="22" spans="1:41" x14ac:dyDescent="0.35">
      <c r="A22" s="13">
        <f>Main!B22</f>
        <v>41851</v>
      </c>
      <c r="B22" s="10">
        <f>Main!C22/Main!C21-1</f>
        <v>3.5687484365880096E-2</v>
      </c>
      <c r="C22" s="30" t="e">
        <f>Main!D22/Main!D21-1</f>
        <v>#DIV/0!</v>
      </c>
      <c r="D22" s="30" t="e">
        <f>Main!E22/Main!E21-1</f>
        <v>#DIV/0!</v>
      </c>
      <c r="E22" s="30" t="e">
        <f>Main!F22/Main!F21-1</f>
        <v>#DIV/0!</v>
      </c>
      <c r="F22" s="30" t="e">
        <f>Main!G22/Main!G21-1</f>
        <v>#DIV/0!</v>
      </c>
      <c r="G22" s="30" t="e">
        <f>Main!H22/Main!H21-1</f>
        <v>#DIV/0!</v>
      </c>
      <c r="H22" s="30" t="e">
        <f>Main!I22/Main!I21-1</f>
        <v>#DIV/0!</v>
      </c>
      <c r="I22" s="30" t="e">
        <f>Main!J22/Main!J21-1</f>
        <v>#DIV/0!</v>
      </c>
      <c r="J22" s="30" t="e">
        <f>Main!K22/Main!K21-1</f>
        <v>#DIV/0!</v>
      </c>
      <c r="K22" s="30" t="e">
        <f t="shared" si="1"/>
        <v>#DIV/0!</v>
      </c>
      <c r="M22" s="53">
        <f>STDEV($B$4:B22)</f>
        <v>1.9507927344046421E-2</v>
      </c>
      <c r="N22" s="31" t="e">
        <f>STDEV($C$4:C22)</f>
        <v>#DIV/0!</v>
      </c>
      <c r="O22" s="31" t="e">
        <f>STDEV($D$4:D22)</f>
        <v>#DIV/0!</v>
      </c>
      <c r="P22" s="31" t="e">
        <f>STDEV($E$4:E22)</f>
        <v>#DIV/0!</v>
      </c>
      <c r="Q22" s="31" t="e">
        <f>STDEV($F$4:F22)</f>
        <v>#DIV/0!</v>
      </c>
      <c r="R22" s="31" t="e">
        <f>STDEV($G$4:G22)</f>
        <v>#DIV/0!</v>
      </c>
      <c r="S22" s="31" t="e">
        <f>STDEV($H$4:H22)</f>
        <v>#DIV/0!</v>
      </c>
      <c r="T22" s="31" t="e">
        <f>STDEV($I$4:I22)</f>
        <v>#DIV/0!</v>
      </c>
      <c r="U22" s="31" t="e">
        <f>STDEV($J$4:J22)</f>
        <v>#DIV/0!</v>
      </c>
      <c r="W22" s="9">
        <f>AVERAGE($B$4:B22)</f>
        <v>1.1456828935186444E-2</v>
      </c>
      <c r="X22" s="33" t="e">
        <f>AVERAGE($C$4:C22)</f>
        <v>#DIV/0!</v>
      </c>
      <c r="Y22" s="33" t="e">
        <f>AVERAGE($D$4:D22)</f>
        <v>#DIV/0!</v>
      </c>
      <c r="Z22" s="33" t="e">
        <f>AVERAGE($E$4:E22)</f>
        <v>#DIV/0!</v>
      </c>
      <c r="AA22" s="33" t="e">
        <f>AVERAGE($F$4:F22)</f>
        <v>#DIV/0!</v>
      </c>
      <c r="AB22" s="33" t="e">
        <f>AVERAGE($G$4:G22)</f>
        <v>#DIV/0!</v>
      </c>
      <c r="AC22" s="33" t="e">
        <f>AVERAGE($H$4:H22)</f>
        <v>#DIV/0!</v>
      </c>
      <c r="AD22" s="33" t="e">
        <f>AVERAGE($I$4:I22)</f>
        <v>#DIV/0!</v>
      </c>
      <c r="AE22" s="33" t="e">
        <f>AVERAGE($J$4:J22)</f>
        <v>#DIV/0!</v>
      </c>
      <c r="AG22" s="14">
        <f t="shared" si="2"/>
        <v>0.50185558393047913</v>
      </c>
      <c r="AH22" s="38" t="e">
        <f t="shared" si="3"/>
        <v>#DIV/0!</v>
      </c>
      <c r="AI22" s="38" t="e">
        <f t="shared" si="4"/>
        <v>#DIV/0!</v>
      </c>
      <c r="AJ22" s="38" t="e">
        <f t="shared" si="5"/>
        <v>#DIV/0!</v>
      </c>
      <c r="AK22" s="38" t="e">
        <f t="shared" si="6"/>
        <v>#DIV/0!</v>
      </c>
      <c r="AL22" s="38" t="e">
        <f t="shared" si="7"/>
        <v>#DIV/0!</v>
      </c>
      <c r="AM22" s="38" t="e">
        <f t="shared" si="8"/>
        <v>#DIV/0!</v>
      </c>
      <c r="AN22" s="38" t="e">
        <f t="shared" si="9"/>
        <v>#DIV/0!</v>
      </c>
      <c r="AO22" s="38" t="e">
        <f t="shared" si="10"/>
        <v>#DIV/0!</v>
      </c>
    </row>
    <row r="23" spans="1:41" x14ac:dyDescent="0.35">
      <c r="A23" s="13">
        <f>Main!B23</f>
        <v>41880</v>
      </c>
      <c r="B23" s="10">
        <f>Main!C23/Main!C22-1</f>
        <v>1.795346590451663E-2</v>
      </c>
      <c r="C23" s="30" t="e">
        <f>Main!D23/Main!D22-1</f>
        <v>#DIV/0!</v>
      </c>
      <c r="D23" s="30" t="e">
        <f>Main!E23/Main!E22-1</f>
        <v>#DIV/0!</v>
      </c>
      <c r="E23" s="30" t="e">
        <f>Main!F23/Main!F22-1</f>
        <v>#DIV/0!</v>
      </c>
      <c r="F23" s="30" t="e">
        <f>Main!G23/Main!G22-1</f>
        <v>#DIV/0!</v>
      </c>
      <c r="G23" s="30" t="e">
        <f>Main!H23/Main!H22-1</f>
        <v>#DIV/0!</v>
      </c>
      <c r="H23" s="30" t="e">
        <f>Main!I23/Main!I22-1</f>
        <v>#DIV/0!</v>
      </c>
      <c r="I23" s="30" t="e">
        <f>Main!J23/Main!J22-1</f>
        <v>#DIV/0!</v>
      </c>
      <c r="J23" s="30" t="e">
        <f>Main!K23/Main!K22-1</f>
        <v>#DIV/0!</v>
      </c>
      <c r="K23" s="30" t="e">
        <f t="shared" si="1"/>
        <v>#DIV/0!</v>
      </c>
      <c r="M23" s="53">
        <f>STDEV($B$4:B23)</f>
        <v>1.9043111897407389E-2</v>
      </c>
      <c r="N23" s="31" t="e">
        <f>STDEV($C$4:C23)</f>
        <v>#DIV/0!</v>
      </c>
      <c r="O23" s="31" t="e">
        <f>STDEV($D$4:D23)</f>
        <v>#DIV/0!</v>
      </c>
      <c r="P23" s="31" t="e">
        <f>STDEV($E$4:E23)</f>
        <v>#DIV/0!</v>
      </c>
      <c r="Q23" s="31" t="e">
        <f>STDEV($F$4:F23)</f>
        <v>#DIV/0!</v>
      </c>
      <c r="R23" s="31" t="e">
        <f>STDEV($G$4:G23)</f>
        <v>#DIV/0!</v>
      </c>
      <c r="S23" s="31" t="e">
        <f>STDEV($H$4:H23)</f>
        <v>#DIV/0!</v>
      </c>
      <c r="T23" s="31" t="e">
        <f>STDEV($I$4:I23)</f>
        <v>#DIV/0!</v>
      </c>
      <c r="U23" s="31" t="e">
        <f>STDEV($J$4:J23)</f>
        <v>#DIV/0!</v>
      </c>
      <c r="W23" s="9">
        <f>AVERAGE($B$4:B23)</f>
        <v>1.1781660783652953E-2</v>
      </c>
      <c r="X23" s="33" t="e">
        <f>AVERAGE($C$4:C23)</f>
        <v>#DIV/0!</v>
      </c>
      <c r="Y23" s="33" t="e">
        <f>AVERAGE($D$4:D23)</f>
        <v>#DIV/0!</v>
      </c>
      <c r="Z23" s="33" t="e">
        <f>AVERAGE($E$4:E23)</f>
        <v>#DIV/0!</v>
      </c>
      <c r="AA23" s="33" t="e">
        <f>AVERAGE($F$4:F23)</f>
        <v>#DIV/0!</v>
      </c>
      <c r="AB23" s="33" t="e">
        <f>AVERAGE($G$4:G23)</f>
        <v>#DIV/0!</v>
      </c>
      <c r="AC23" s="33" t="e">
        <f>AVERAGE($H$4:H23)</f>
        <v>#DIV/0!</v>
      </c>
      <c r="AD23" s="33" t="e">
        <f>AVERAGE($I$4:I23)</f>
        <v>#DIV/0!</v>
      </c>
      <c r="AE23" s="33" t="e">
        <f>AVERAGE($J$4:J23)</f>
        <v>#DIV/0!</v>
      </c>
      <c r="AG23" s="14">
        <f t="shared" si="2"/>
        <v>0.53116287776281901</v>
      </c>
      <c r="AH23" s="38" t="e">
        <f t="shared" si="3"/>
        <v>#DIV/0!</v>
      </c>
      <c r="AI23" s="38" t="e">
        <f t="shared" si="4"/>
        <v>#DIV/0!</v>
      </c>
      <c r="AJ23" s="38" t="e">
        <f t="shared" si="5"/>
        <v>#DIV/0!</v>
      </c>
      <c r="AK23" s="38" t="e">
        <f t="shared" si="6"/>
        <v>#DIV/0!</v>
      </c>
      <c r="AL23" s="38" t="e">
        <f t="shared" si="7"/>
        <v>#DIV/0!</v>
      </c>
      <c r="AM23" s="38" t="e">
        <f t="shared" si="8"/>
        <v>#DIV/0!</v>
      </c>
      <c r="AN23" s="38" t="e">
        <f t="shared" si="9"/>
        <v>#DIV/0!</v>
      </c>
      <c r="AO23" s="38" t="e">
        <f t="shared" si="10"/>
        <v>#DIV/0!</v>
      </c>
    </row>
    <row r="24" spans="1:41" x14ac:dyDescent="0.35">
      <c r="A24" s="13">
        <f>Main!B24</f>
        <v>41912</v>
      </c>
      <c r="B24" s="10">
        <f>Main!C24/Main!C23-1</f>
        <v>1.1072445428661482E-3</v>
      </c>
      <c r="C24" s="30" t="e">
        <f>Main!D24/Main!D23-1</f>
        <v>#DIV/0!</v>
      </c>
      <c r="D24" s="30" t="e">
        <f>Main!E24/Main!E23-1</f>
        <v>#DIV/0!</v>
      </c>
      <c r="E24" s="30" t="e">
        <f>Main!F24/Main!F23-1</f>
        <v>#DIV/0!</v>
      </c>
      <c r="F24" s="30" t="e">
        <f>Main!G24/Main!G23-1</f>
        <v>#DIV/0!</v>
      </c>
      <c r="G24" s="30" t="e">
        <f>Main!H24/Main!H23-1</f>
        <v>#DIV/0!</v>
      </c>
      <c r="H24" s="30" t="e">
        <f>Main!I24/Main!I23-1</f>
        <v>#DIV/0!</v>
      </c>
      <c r="I24" s="30" t="e">
        <f>Main!J24/Main!J23-1</f>
        <v>#DIV/0!</v>
      </c>
      <c r="J24" s="30" t="e">
        <f>Main!K24/Main!K23-1</f>
        <v>#DIV/0!</v>
      </c>
      <c r="K24" s="30" t="e">
        <f t="shared" si="1"/>
        <v>#DIV/0!</v>
      </c>
      <c r="M24" s="53">
        <f>STDEV($B$4:B24)</f>
        <v>1.8706522126289194E-2</v>
      </c>
      <c r="N24" s="31" t="e">
        <f>STDEV($C$4:C24)</f>
        <v>#DIV/0!</v>
      </c>
      <c r="O24" s="31" t="e">
        <f>STDEV($D$4:D24)</f>
        <v>#DIV/0!</v>
      </c>
      <c r="P24" s="31" t="e">
        <f>STDEV($E$4:E24)</f>
        <v>#DIV/0!</v>
      </c>
      <c r="Q24" s="31" t="e">
        <f>STDEV($F$4:F24)</f>
        <v>#DIV/0!</v>
      </c>
      <c r="R24" s="31" t="e">
        <f>STDEV($G$4:G24)</f>
        <v>#DIV/0!</v>
      </c>
      <c r="S24" s="31" t="e">
        <f>STDEV($H$4:H24)</f>
        <v>#DIV/0!</v>
      </c>
      <c r="T24" s="31" t="e">
        <f>STDEV($I$4:I24)</f>
        <v>#DIV/0!</v>
      </c>
      <c r="U24" s="31" t="e">
        <f>STDEV($J$4:J24)</f>
        <v>#DIV/0!</v>
      </c>
      <c r="W24" s="9">
        <f>AVERAGE($B$4:B24)</f>
        <v>1.127335524837739E-2</v>
      </c>
      <c r="X24" s="33" t="e">
        <f>AVERAGE($C$4:C24)</f>
        <v>#DIV/0!</v>
      </c>
      <c r="Y24" s="33" t="e">
        <f>AVERAGE($D$4:D24)</f>
        <v>#DIV/0!</v>
      </c>
      <c r="Z24" s="33" t="e">
        <f>AVERAGE($E$4:E24)</f>
        <v>#DIV/0!</v>
      </c>
      <c r="AA24" s="33" t="e">
        <f>AVERAGE($F$4:F24)</f>
        <v>#DIV/0!</v>
      </c>
      <c r="AB24" s="33" t="e">
        <f>AVERAGE($G$4:G24)</f>
        <v>#DIV/0!</v>
      </c>
      <c r="AC24" s="33" t="e">
        <f>AVERAGE($H$4:H24)</f>
        <v>#DIV/0!</v>
      </c>
      <c r="AD24" s="33" t="e">
        <f>AVERAGE($I$4:I24)</f>
        <v>#DIV/0!</v>
      </c>
      <c r="AE24" s="33" t="e">
        <f>AVERAGE($J$4:J24)</f>
        <v>#DIV/0!</v>
      </c>
      <c r="AG24" s="14">
        <f t="shared" si="2"/>
        <v>0.51354754864935437</v>
      </c>
      <c r="AH24" s="38" t="e">
        <f t="shared" si="3"/>
        <v>#DIV/0!</v>
      </c>
      <c r="AI24" s="38" t="e">
        <f t="shared" si="4"/>
        <v>#DIV/0!</v>
      </c>
      <c r="AJ24" s="38" t="e">
        <f t="shared" si="5"/>
        <v>#DIV/0!</v>
      </c>
      <c r="AK24" s="38" t="e">
        <f t="shared" si="6"/>
        <v>#DIV/0!</v>
      </c>
      <c r="AL24" s="38" t="e">
        <f t="shared" si="7"/>
        <v>#DIV/0!</v>
      </c>
      <c r="AM24" s="38" t="e">
        <f t="shared" si="8"/>
        <v>#DIV/0!</v>
      </c>
      <c r="AN24" s="38" t="e">
        <f t="shared" si="9"/>
        <v>#DIV/0!</v>
      </c>
      <c r="AO24" s="38" t="e">
        <f t="shared" si="10"/>
        <v>#DIV/0!</v>
      </c>
    </row>
    <row r="25" spans="1:41" x14ac:dyDescent="0.35">
      <c r="A25" s="13">
        <f>Main!B25</f>
        <v>41943</v>
      </c>
      <c r="B25" s="10">
        <f>Main!C25/Main!C24-1</f>
        <v>6.7151208721758504E-3</v>
      </c>
      <c r="C25" s="30" t="e">
        <f>Main!D25/Main!D24-1</f>
        <v>#DIV/0!</v>
      </c>
      <c r="D25" s="30" t="e">
        <f>Main!E25/Main!E24-1</f>
        <v>#DIV/0!</v>
      </c>
      <c r="E25" s="30" t="e">
        <f>Main!F25/Main!F24-1</f>
        <v>#DIV/0!</v>
      </c>
      <c r="F25" s="30" t="e">
        <f>Main!G25/Main!G24-1</f>
        <v>#DIV/0!</v>
      </c>
      <c r="G25" s="30" t="e">
        <f>Main!H25/Main!H24-1</f>
        <v>#DIV/0!</v>
      </c>
      <c r="H25" s="30" t="e">
        <f>Main!I25/Main!I24-1</f>
        <v>#DIV/0!</v>
      </c>
      <c r="I25" s="30" t="e">
        <f>Main!J25/Main!J24-1</f>
        <v>#DIV/0!</v>
      </c>
      <c r="J25" s="30" t="e">
        <f>Main!K25/Main!K24-1</f>
        <v>#DIV/0!</v>
      </c>
      <c r="K25" s="30" t="e">
        <f t="shared" si="1"/>
        <v>#DIV/0!</v>
      </c>
      <c r="M25" s="53">
        <f>STDEV($B$4:B25)</f>
        <v>1.8281544779482347E-2</v>
      </c>
      <c r="N25" s="31" t="e">
        <f>STDEV($C$4:C25)</f>
        <v>#DIV/0!</v>
      </c>
      <c r="O25" s="31" t="e">
        <f>STDEV($D$4:D25)</f>
        <v>#DIV/0!</v>
      </c>
      <c r="P25" s="31" t="e">
        <f>STDEV($E$4:E25)</f>
        <v>#DIV/0!</v>
      </c>
      <c r="Q25" s="31" t="e">
        <f>STDEV($F$4:F25)</f>
        <v>#DIV/0!</v>
      </c>
      <c r="R25" s="31" t="e">
        <f>STDEV($G$4:G25)</f>
        <v>#DIV/0!</v>
      </c>
      <c r="S25" s="31" t="e">
        <f>STDEV($H$4:H25)</f>
        <v>#DIV/0!</v>
      </c>
      <c r="T25" s="31" t="e">
        <f>STDEV($I$4:I25)</f>
        <v>#DIV/0!</v>
      </c>
      <c r="U25" s="31" t="e">
        <f>STDEV($J$4:J25)</f>
        <v>#DIV/0!</v>
      </c>
      <c r="W25" s="9">
        <f>AVERAGE($B$4:B25)</f>
        <v>1.1066162776731866E-2</v>
      </c>
      <c r="X25" s="33" t="e">
        <f>AVERAGE($C$4:C25)</f>
        <v>#DIV/0!</v>
      </c>
      <c r="Y25" s="33" t="e">
        <f>AVERAGE($D$4:D25)</f>
        <v>#DIV/0!</v>
      </c>
      <c r="Z25" s="33" t="e">
        <f>AVERAGE($E$4:E25)</f>
        <v>#DIV/0!</v>
      </c>
      <c r="AA25" s="33" t="e">
        <f>AVERAGE($F$4:F25)</f>
        <v>#DIV/0!</v>
      </c>
      <c r="AB25" s="33" t="e">
        <f>AVERAGE($G$4:G25)</f>
        <v>#DIV/0!</v>
      </c>
      <c r="AC25" s="33" t="e">
        <f>AVERAGE($H$4:H25)</f>
        <v>#DIV/0!</v>
      </c>
      <c r="AD25" s="33" t="e">
        <f>AVERAGE($I$4:I25)</f>
        <v>#DIV/0!</v>
      </c>
      <c r="AE25" s="33" t="e">
        <f>AVERAGE($J$4:J25)</f>
        <v>#DIV/0!</v>
      </c>
      <c r="AG25" s="14">
        <f t="shared" si="2"/>
        <v>0.5141521804335919</v>
      </c>
      <c r="AH25" s="38" t="e">
        <f t="shared" si="3"/>
        <v>#DIV/0!</v>
      </c>
      <c r="AI25" s="38" t="e">
        <f t="shared" si="4"/>
        <v>#DIV/0!</v>
      </c>
      <c r="AJ25" s="38" t="e">
        <f t="shared" si="5"/>
        <v>#DIV/0!</v>
      </c>
      <c r="AK25" s="38" t="e">
        <f t="shared" si="6"/>
        <v>#DIV/0!</v>
      </c>
      <c r="AL25" s="38" t="e">
        <f t="shared" si="7"/>
        <v>#DIV/0!</v>
      </c>
      <c r="AM25" s="38" t="e">
        <f t="shared" si="8"/>
        <v>#DIV/0!</v>
      </c>
      <c r="AN25" s="38" t="e">
        <f t="shared" si="9"/>
        <v>#DIV/0!</v>
      </c>
      <c r="AO25" s="38" t="e">
        <f t="shared" si="10"/>
        <v>#DIV/0!</v>
      </c>
    </row>
    <row r="26" spans="1:41" x14ac:dyDescent="0.35">
      <c r="A26" s="13">
        <f>Main!B26</f>
        <v>41971</v>
      </c>
      <c r="B26" s="10">
        <f>Main!C26/Main!C25-1</f>
        <v>1.0594051636192425E-2</v>
      </c>
      <c r="C26" s="30" t="e">
        <f>Main!D26/Main!D25-1</f>
        <v>#DIV/0!</v>
      </c>
      <c r="D26" s="30"/>
      <c r="E26" s="30"/>
      <c r="F26" s="30"/>
      <c r="G26" s="30"/>
      <c r="H26" s="30"/>
      <c r="I26" s="30"/>
      <c r="J26" s="30"/>
      <c r="K26" s="30"/>
      <c r="M26" s="53">
        <f>STDEV($B$4:B26)</f>
        <v>1.7861494475947422E-2</v>
      </c>
      <c r="N26" s="31" t="e">
        <f>STDEV($C$4:C26)</f>
        <v>#DIV/0!</v>
      </c>
      <c r="O26" s="31" t="e">
        <f>STDEV($D$4:D26)</f>
        <v>#DIV/0!</v>
      </c>
      <c r="P26" s="31" t="e">
        <f>STDEV($E$4:E26)</f>
        <v>#DIV/0!</v>
      </c>
      <c r="Q26" s="31" t="e">
        <f>STDEV($F$4:F26)</f>
        <v>#DIV/0!</v>
      </c>
      <c r="R26" s="31" t="e">
        <f>STDEV($G$4:G26)</f>
        <v>#DIV/0!</v>
      </c>
      <c r="S26" s="31" t="e">
        <f>STDEV($H$4:H26)</f>
        <v>#DIV/0!</v>
      </c>
      <c r="T26" s="31" t="e">
        <f>STDEV($I$4:I26)</f>
        <v>#DIV/0!</v>
      </c>
      <c r="U26" s="31" t="e">
        <f>STDEV($J$4:J26)</f>
        <v>#DIV/0!</v>
      </c>
      <c r="W26" s="9">
        <f>AVERAGE($B$4:B26)</f>
        <v>1.1045636205404065E-2</v>
      </c>
      <c r="X26" s="33" t="e">
        <f>AVERAGE($C$4:C26)</f>
        <v>#DIV/0!</v>
      </c>
      <c r="Y26" s="33" t="e">
        <f>AVERAGE($D$4:D26)</f>
        <v>#DIV/0!</v>
      </c>
      <c r="Z26" s="33" t="e">
        <f>AVERAGE($E$4:E26)</f>
        <v>#DIV/0!</v>
      </c>
      <c r="AA26" s="33" t="e">
        <f>AVERAGE($F$4:F26)</f>
        <v>#DIV/0!</v>
      </c>
      <c r="AB26" s="33" t="e">
        <f>AVERAGE($G$4:G26)</f>
        <v>#DIV/0!</v>
      </c>
      <c r="AC26" s="33" t="e">
        <f>AVERAGE($H$4:H26)</f>
        <v>#DIV/0!</v>
      </c>
      <c r="AD26" s="33" t="e">
        <f>AVERAGE($I$4:I26)</f>
        <v>#DIV/0!</v>
      </c>
      <c r="AE26" s="33" t="e">
        <f>AVERAGE($J$4:J26)</f>
        <v>#DIV/0!</v>
      </c>
      <c r="AG26" s="14">
        <f t="shared" si="2"/>
        <v>0.52509433358822633</v>
      </c>
      <c r="AH26" s="38" t="e">
        <f t="shared" si="3"/>
        <v>#DIV/0!</v>
      </c>
      <c r="AI26" s="38" t="e">
        <f t="shared" si="4"/>
        <v>#DIV/0!</v>
      </c>
      <c r="AJ26" s="38" t="e">
        <f t="shared" si="5"/>
        <v>#DIV/0!</v>
      </c>
      <c r="AK26" s="38" t="e">
        <f t="shared" si="6"/>
        <v>#DIV/0!</v>
      </c>
      <c r="AL26" s="38" t="e">
        <f t="shared" si="7"/>
        <v>#DIV/0!</v>
      </c>
      <c r="AM26" s="38" t="e">
        <f t="shared" si="8"/>
        <v>#DIV/0!</v>
      </c>
      <c r="AN26" s="38" t="e">
        <f t="shared" si="9"/>
        <v>#DIV/0!</v>
      </c>
      <c r="AO26" s="38" t="e">
        <f t="shared" si="10"/>
        <v>#DIV/0!</v>
      </c>
    </row>
    <row r="27" spans="1:41" x14ac:dyDescent="0.35">
      <c r="A27" s="13">
        <f>Main!B27</f>
        <v>42004</v>
      </c>
      <c r="B27" s="10">
        <f>Main!C27/Main!C26-1</f>
        <v>-1.560801366671849E-2</v>
      </c>
      <c r="C27" s="30" t="e">
        <f>Main!D27/Main!D26-1</f>
        <v>#DIV/0!</v>
      </c>
      <c r="D27" s="30" t="e">
        <f>Main!E27/Main!E26-1</f>
        <v>#DIV/0!</v>
      </c>
      <c r="E27" s="30" t="e">
        <f>Main!F27/Main!F26-1</f>
        <v>#DIV/0!</v>
      </c>
      <c r="F27" s="30" t="e">
        <f>Main!G27/Main!G26-1</f>
        <v>#DIV/0!</v>
      </c>
      <c r="G27" s="30" t="e">
        <f>Main!H27/Main!H26-1</f>
        <v>#DIV/0!</v>
      </c>
      <c r="H27" s="30" t="e">
        <f>Main!I27/Main!I26-1</f>
        <v>#DIV/0!</v>
      </c>
      <c r="I27" s="30" t="e">
        <f>Main!J27/Main!J26-1</f>
        <v>#DIV/0!</v>
      </c>
      <c r="J27" s="30" t="e">
        <f>Main!K27/Main!K26-1</f>
        <v>#DIV/0!</v>
      </c>
      <c r="K27" s="30" t="e">
        <f t="shared" si="1"/>
        <v>#DIV/0!</v>
      </c>
      <c r="M27" s="53">
        <f>STDEV($B$4:B27)</f>
        <v>1.8296521419373803E-2</v>
      </c>
      <c r="N27" s="31" t="e">
        <f>STDEV($C$4:C27)</f>
        <v>#DIV/0!</v>
      </c>
      <c r="O27" s="31" t="e">
        <f>STDEV($D$4:D27)</f>
        <v>#DIV/0!</v>
      </c>
      <c r="P27" s="31" t="e">
        <f>STDEV($E$4:E27)</f>
        <v>#DIV/0!</v>
      </c>
      <c r="Q27" s="31" t="e">
        <f>STDEV($F$4:F27)</f>
        <v>#DIV/0!</v>
      </c>
      <c r="R27" s="31" t="e">
        <f>STDEV($G$4:G27)</f>
        <v>#DIV/0!</v>
      </c>
      <c r="S27" s="31" t="e">
        <f>STDEV($H$4:H27)</f>
        <v>#DIV/0!</v>
      </c>
      <c r="T27" s="31" t="e">
        <f>STDEV($I$4:I27)</f>
        <v>#DIV/0!</v>
      </c>
      <c r="U27" s="31" t="e">
        <f>STDEV($J$4:J27)</f>
        <v>#DIV/0!</v>
      </c>
      <c r="W27" s="9">
        <f>AVERAGE($B$4:B27)</f>
        <v>9.9350674607322914E-3</v>
      </c>
      <c r="X27" s="33" t="e">
        <f>AVERAGE($C$4:C27)</f>
        <v>#DIV/0!</v>
      </c>
      <c r="Y27" s="33" t="e">
        <f>AVERAGE($D$4:D27)</f>
        <v>#DIV/0!</v>
      </c>
      <c r="Z27" s="33" t="e">
        <f>AVERAGE($E$4:E27)</f>
        <v>#DIV/0!</v>
      </c>
      <c r="AA27" s="33" t="e">
        <f>AVERAGE($F$4:F27)</f>
        <v>#DIV/0!</v>
      </c>
      <c r="AB27" s="33" t="e">
        <f>AVERAGE($G$4:G27)</f>
        <v>#DIV/0!</v>
      </c>
      <c r="AC27" s="33" t="e">
        <f>AVERAGE($H$4:H27)</f>
        <v>#DIV/0!</v>
      </c>
      <c r="AD27" s="33" t="e">
        <f>AVERAGE($I$4:I27)</f>
        <v>#DIV/0!</v>
      </c>
      <c r="AE27" s="33" t="e">
        <f>AVERAGE($J$4:J27)</f>
        <v>#DIV/0!</v>
      </c>
      <c r="AG27" s="14">
        <f t="shared" si="2"/>
        <v>0.45191108214211628</v>
      </c>
      <c r="AH27" s="38" t="e">
        <f t="shared" si="3"/>
        <v>#DIV/0!</v>
      </c>
      <c r="AI27" s="38" t="e">
        <f t="shared" si="4"/>
        <v>#DIV/0!</v>
      </c>
      <c r="AJ27" s="38" t="e">
        <f t="shared" si="5"/>
        <v>#DIV/0!</v>
      </c>
      <c r="AK27" s="38" t="e">
        <f t="shared" si="6"/>
        <v>#DIV/0!</v>
      </c>
      <c r="AL27" s="38" t="e">
        <f t="shared" si="7"/>
        <v>#DIV/0!</v>
      </c>
      <c r="AM27" s="38" t="e">
        <f t="shared" si="8"/>
        <v>#DIV/0!</v>
      </c>
      <c r="AN27" s="38" t="e">
        <f t="shared" si="9"/>
        <v>#DIV/0!</v>
      </c>
      <c r="AO27" s="38" t="e">
        <f t="shared" si="10"/>
        <v>#DIV/0!</v>
      </c>
    </row>
    <row r="28" spans="1:41" x14ac:dyDescent="0.35">
      <c r="A28" s="13">
        <f>Main!B28</f>
        <v>42034</v>
      </c>
      <c r="B28" s="10">
        <f>Main!C28/Main!C27-1</f>
        <v>2.7766821803265618E-2</v>
      </c>
      <c r="C28" s="30" t="e">
        <f>Main!D28/Main!D27-1</f>
        <v>#DIV/0!</v>
      </c>
      <c r="D28" s="30" t="e">
        <f>Main!E28/Main!E27-1</f>
        <v>#DIV/0!</v>
      </c>
      <c r="E28" s="30" t="e">
        <f>Main!F28/Main!F27-1</f>
        <v>#DIV/0!</v>
      </c>
      <c r="F28" s="30" t="e">
        <f>Main!G28/Main!G27-1</f>
        <v>#DIV/0!</v>
      </c>
      <c r="G28" s="30" t="e">
        <f>Main!H28/Main!H27-1</f>
        <v>#DIV/0!</v>
      </c>
      <c r="H28" s="30" t="e">
        <f>Main!I28/Main!I27-1</f>
        <v>#DIV/0!</v>
      </c>
      <c r="I28" s="30" t="e">
        <f>Main!J28/Main!J27-1</f>
        <v>#DIV/0!</v>
      </c>
      <c r="J28" s="30" t="e">
        <f>Main!K28/Main!K27-1</f>
        <v>#DIV/0!</v>
      </c>
      <c r="K28" s="30" t="e">
        <f t="shared" si="1"/>
        <v>#DIV/0!</v>
      </c>
      <c r="L28" s="9">
        <f>(1+B16)*(1+B17)*(1+B18)*(1+B19)*(1+B20)*(1+B21)*(1+B22)*(1+B23)*(1+B24)*(1+B25)*(1+B26)*(1+B27)-1</f>
        <v>0.11436357243319306</v>
      </c>
      <c r="M28" s="53">
        <f>STDEV($B$4:B28)</f>
        <v>1.826288884317509E-2</v>
      </c>
      <c r="N28" s="31" t="e">
        <f>STDEV($C$4:C28)</f>
        <v>#DIV/0!</v>
      </c>
      <c r="O28" s="31" t="e">
        <f>STDEV($D$4:D28)</f>
        <v>#DIV/0!</v>
      </c>
      <c r="P28" s="31" t="e">
        <f>STDEV($E$4:E28)</f>
        <v>#DIV/0!</v>
      </c>
      <c r="Q28" s="31" t="e">
        <f>STDEV($F$4:F28)</f>
        <v>#DIV/0!</v>
      </c>
      <c r="R28" s="31" t="e">
        <f>STDEV($G$4:G28)</f>
        <v>#DIV/0!</v>
      </c>
      <c r="S28" s="31" t="e">
        <f>STDEV($H$4:H28)</f>
        <v>#DIV/0!</v>
      </c>
      <c r="T28" s="31" t="e">
        <f>STDEV($I$4:I28)</f>
        <v>#DIV/0!</v>
      </c>
      <c r="U28" s="31" t="e">
        <f>STDEV($J$4:J28)</f>
        <v>#DIV/0!</v>
      </c>
      <c r="W28" s="9">
        <f>AVERAGE($B$4:B28)</f>
        <v>1.0648337634433624E-2</v>
      </c>
      <c r="X28" s="33" t="e">
        <f>AVERAGE($C$4:C28)</f>
        <v>#DIV/0!</v>
      </c>
      <c r="Y28" s="33" t="e">
        <f>AVERAGE($D$4:D28)</f>
        <v>#DIV/0!</v>
      </c>
      <c r="Z28" s="33" t="e">
        <f>AVERAGE($E$4:E28)</f>
        <v>#DIV/0!</v>
      </c>
      <c r="AA28" s="33" t="e">
        <f>AVERAGE($F$4:F28)</f>
        <v>#DIV/0!</v>
      </c>
      <c r="AB28" s="33" t="e">
        <f>AVERAGE($G$4:G28)</f>
        <v>#DIV/0!</v>
      </c>
      <c r="AC28" s="33" t="e">
        <f>AVERAGE($H$4:H28)</f>
        <v>#DIV/0!</v>
      </c>
      <c r="AD28" s="33" t="e">
        <f>AVERAGE($I$4:I28)</f>
        <v>#DIV/0!</v>
      </c>
      <c r="AE28" s="33" t="e">
        <f>AVERAGE($J$4:J28)</f>
        <v>#DIV/0!</v>
      </c>
      <c r="AG28" s="14">
        <f t="shared" si="2"/>
        <v>0.49179902724554125</v>
      </c>
      <c r="AH28" s="38" t="e">
        <f t="shared" si="3"/>
        <v>#DIV/0!</v>
      </c>
      <c r="AI28" s="38" t="e">
        <f t="shared" si="4"/>
        <v>#DIV/0!</v>
      </c>
      <c r="AJ28" s="38" t="e">
        <f t="shared" si="5"/>
        <v>#DIV/0!</v>
      </c>
      <c r="AK28" s="38" t="e">
        <f t="shared" si="6"/>
        <v>#DIV/0!</v>
      </c>
      <c r="AL28" s="38" t="e">
        <f t="shared" si="7"/>
        <v>#DIV/0!</v>
      </c>
      <c r="AM28" s="38" t="e">
        <f t="shared" si="8"/>
        <v>#DIV/0!</v>
      </c>
      <c r="AN28" s="38" t="e">
        <f t="shared" si="9"/>
        <v>#DIV/0!</v>
      </c>
      <c r="AO28" s="38" t="e">
        <f t="shared" si="10"/>
        <v>#DIV/0!</v>
      </c>
    </row>
    <row r="29" spans="1:41" x14ac:dyDescent="0.35">
      <c r="A29" s="13">
        <f>Main!B29</f>
        <v>42062</v>
      </c>
      <c r="B29" s="10">
        <f>Main!C29/Main!C28-1</f>
        <v>2.1106761838974641E-2</v>
      </c>
      <c r="C29" s="30" t="e">
        <f>Main!D29/Main!D28-1</f>
        <v>#DIV/0!</v>
      </c>
      <c r="D29" s="30" t="e">
        <f>Main!E29/Main!E28-1</f>
        <v>#DIV/0!</v>
      </c>
      <c r="E29" s="30" t="e">
        <f>Main!F29/Main!F28-1</f>
        <v>#DIV/0!</v>
      </c>
      <c r="F29" s="30" t="e">
        <f>Main!G29/Main!G28-1</f>
        <v>#DIV/0!</v>
      </c>
      <c r="G29" s="30" t="e">
        <f>Main!H29/Main!H28-1</f>
        <v>#DIV/0!</v>
      </c>
      <c r="H29" s="30" t="e">
        <f>Main!I29/Main!I28-1</f>
        <v>#DIV/0!</v>
      </c>
      <c r="I29" s="30" t="e">
        <f>Main!J29/Main!J28-1</f>
        <v>#DIV/0!</v>
      </c>
      <c r="J29" s="30" t="e">
        <f>Main!K29/Main!K28-1</f>
        <v>#DIV/0!</v>
      </c>
      <c r="K29" s="30" t="e">
        <f t="shared" si="1"/>
        <v>#DIV/0!</v>
      </c>
      <c r="L29" s="10"/>
      <c r="M29" s="53">
        <f>STDEV($B$4:B29)</f>
        <v>1.8011070351037349E-2</v>
      </c>
      <c r="N29" s="31" t="e">
        <f>STDEV($C$4:C29)</f>
        <v>#DIV/0!</v>
      </c>
      <c r="O29" s="31" t="e">
        <f>STDEV($D$4:D29)</f>
        <v>#DIV/0!</v>
      </c>
      <c r="P29" s="31" t="e">
        <f>STDEV($E$4:E29)</f>
        <v>#DIV/0!</v>
      </c>
      <c r="Q29" s="31" t="e">
        <f>STDEV($F$4:F29)</f>
        <v>#DIV/0!</v>
      </c>
      <c r="R29" s="31" t="e">
        <f>STDEV($G$4:G29)</f>
        <v>#DIV/0!</v>
      </c>
      <c r="S29" s="31" t="e">
        <f>STDEV($H$4:H29)</f>
        <v>#DIV/0!</v>
      </c>
      <c r="T29" s="31" t="e">
        <f>STDEV($I$4:I29)</f>
        <v>#DIV/0!</v>
      </c>
      <c r="U29" s="31" t="e">
        <f>STDEV($J$4:J29)</f>
        <v>#DIV/0!</v>
      </c>
      <c r="W29" s="9">
        <f>AVERAGE($B$4:B29)</f>
        <v>1.1050584719223664E-2</v>
      </c>
      <c r="X29" s="33" t="e">
        <f>AVERAGE($C$4:C29)</f>
        <v>#DIV/0!</v>
      </c>
      <c r="Y29" s="33" t="e">
        <f>AVERAGE($D$4:D29)</f>
        <v>#DIV/0!</v>
      </c>
      <c r="Z29" s="33" t="e">
        <f>AVERAGE($E$4:E29)</f>
        <v>#DIV/0!</v>
      </c>
      <c r="AA29" s="33" t="e">
        <f>AVERAGE($F$4:F29)</f>
        <v>#DIV/0!</v>
      </c>
      <c r="AB29" s="33" t="e">
        <f>AVERAGE($G$4:G29)</f>
        <v>#DIV/0!</v>
      </c>
      <c r="AC29" s="33" t="e">
        <f>AVERAGE($H$4:H29)</f>
        <v>#DIV/0!</v>
      </c>
      <c r="AD29" s="33" t="e">
        <f>AVERAGE($I$4:I29)</f>
        <v>#DIV/0!</v>
      </c>
      <c r="AE29" s="33" t="e">
        <f>AVERAGE($J$4:J29)</f>
        <v>#DIV/0!</v>
      </c>
      <c r="AG29" s="14">
        <f t="shared" si="2"/>
        <v>0.52100835040137017</v>
      </c>
      <c r="AH29" s="38" t="e">
        <f t="shared" si="3"/>
        <v>#DIV/0!</v>
      </c>
      <c r="AI29" s="38" t="e">
        <f t="shared" si="4"/>
        <v>#DIV/0!</v>
      </c>
      <c r="AJ29" s="38" t="e">
        <f t="shared" si="5"/>
        <v>#DIV/0!</v>
      </c>
      <c r="AK29" s="38" t="e">
        <f t="shared" si="6"/>
        <v>#DIV/0!</v>
      </c>
      <c r="AL29" s="38" t="e">
        <f t="shared" si="7"/>
        <v>#DIV/0!</v>
      </c>
      <c r="AM29" s="38" t="e">
        <f t="shared" si="8"/>
        <v>#DIV/0!</v>
      </c>
      <c r="AN29" s="38" t="e">
        <f t="shared" si="9"/>
        <v>#DIV/0!</v>
      </c>
      <c r="AO29" s="38" t="e">
        <f t="shared" si="10"/>
        <v>#DIV/0!</v>
      </c>
    </row>
    <row r="30" spans="1:41" x14ac:dyDescent="0.35">
      <c r="A30" s="13">
        <f>Main!B30</f>
        <v>42094</v>
      </c>
      <c r="B30" s="10">
        <f>Main!C30/Main!C29-1</f>
        <v>1.1425135297654876E-2</v>
      </c>
      <c r="C30" s="30" t="e">
        <f>Main!D30/Main!D29-1</f>
        <v>#DIV/0!</v>
      </c>
      <c r="D30" s="30" t="e">
        <f>Main!E30/Main!E29-1</f>
        <v>#DIV/0!</v>
      </c>
      <c r="E30" s="30" t="e">
        <f>Main!F30/Main!F29-1</f>
        <v>#DIV/0!</v>
      </c>
      <c r="F30" s="30" t="e">
        <f>Main!G30/Main!G29-1</f>
        <v>#DIV/0!</v>
      </c>
      <c r="G30" s="30" t="e">
        <f>Main!H30/Main!H29-1</f>
        <v>#DIV/0!</v>
      </c>
      <c r="H30" s="30" t="e">
        <f>Main!I30/Main!I29-1</f>
        <v>#DIV/0!</v>
      </c>
      <c r="I30" s="30" t="e">
        <f>Main!J30/Main!J29-1</f>
        <v>#DIV/0!</v>
      </c>
      <c r="J30" s="30" t="e">
        <f>Main!K30/Main!K29-1</f>
        <v>#DIV/0!</v>
      </c>
      <c r="K30" s="30" t="e">
        <f t="shared" si="1"/>
        <v>#DIV/0!</v>
      </c>
      <c r="M30" s="53">
        <f>STDEV($B$4:B30)</f>
        <v>1.7661454631299089E-2</v>
      </c>
      <c r="N30" s="31" t="e">
        <f>STDEV($C$4:C30)</f>
        <v>#DIV/0!</v>
      </c>
      <c r="O30" s="31" t="e">
        <f>STDEV($D$4:D30)</f>
        <v>#DIV/0!</v>
      </c>
      <c r="P30" s="31" t="e">
        <f>STDEV($E$4:E30)</f>
        <v>#DIV/0!</v>
      </c>
      <c r="Q30" s="31" t="e">
        <f>STDEV($F$4:F30)</f>
        <v>#DIV/0!</v>
      </c>
      <c r="R30" s="31" t="e">
        <f>STDEV($G$4:G30)</f>
        <v>#DIV/0!</v>
      </c>
      <c r="S30" s="31" t="e">
        <f>STDEV($H$4:H30)</f>
        <v>#DIV/0!</v>
      </c>
      <c r="T30" s="31" t="e">
        <f>STDEV($I$4:I30)</f>
        <v>#DIV/0!</v>
      </c>
      <c r="U30" s="31" t="e">
        <f>STDEV($J$4:J30)</f>
        <v>#DIV/0!</v>
      </c>
      <c r="W30" s="9">
        <f>AVERAGE($B$4:B30)</f>
        <v>1.1064456962869264E-2</v>
      </c>
      <c r="X30" s="33" t="e">
        <f>AVERAGE($C$4:C30)</f>
        <v>#DIV/0!</v>
      </c>
      <c r="Y30" s="33" t="e">
        <f>AVERAGE($D$4:D30)</f>
        <v>#DIV/0!</v>
      </c>
      <c r="Z30" s="33" t="e">
        <f>AVERAGE($E$4:E30)</f>
        <v>#DIV/0!</v>
      </c>
      <c r="AA30" s="33" t="e">
        <f>AVERAGE($F$4:F30)</f>
        <v>#DIV/0!</v>
      </c>
      <c r="AB30" s="33" t="e">
        <f>AVERAGE($G$4:G30)</f>
        <v>#DIV/0!</v>
      </c>
      <c r="AC30" s="33" t="e">
        <f>AVERAGE($H$4:H30)</f>
        <v>#DIV/0!</v>
      </c>
      <c r="AD30" s="33" t="e">
        <f>AVERAGE($I$4:I30)</f>
        <v>#DIV/0!</v>
      </c>
      <c r="AE30" s="33" t="e">
        <f>AVERAGE($J$4:J30)</f>
        <v>#DIV/0!</v>
      </c>
      <c r="AG30" s="14">
        <f t="shared" si="2"/>
        <v>0.53210737690587051</v>
      </c>
      <c r="AH30" s="38" t="e">
        <f t="shared" si="3"/>
        <v>#DIV/0!</v>
      </c>
      <c r="AI30" s="38" t="e">
        <f t="shared" si="4"/>
        <v>#DIV/0!</v>
      </c>
      <c r="AJ30" s="38" t="e">
        <f t="shared" si="5"/>
        <v>#DIV/0!</v>
      </c>
      <c r="AK30" s="38" t="e">
        <f t="shared" si="6"/>
        <v>#DIV/0!</v>
      </c>
      <c r="AL30" s="38" t="e">
        <f t="shared" si="7"/>
        <v>#DIV/0!</v>
      </c>
      <c r="AM30" s="38" t="e">
        <f t="shared" si="8"/>
        <v>#DIV/0!</v>
      </c>
      <c r="AN30" s="38" t="e">
        <f t="shared" si="9"/>
        <v>#DIV/0!</v>
      </c>
      <c r="AO30" s="38" t="e">
        <f t="shared" si="10"/>
        <v>#DIV/0!</v>
      </c>
    </row>
    <row r="31" spans="1:41" x14ac:dyDescent="0.35">
      <c r="A31" s="13">
        <f>Main!B31</f>
        <v>42124</v>
      </c>
      <c r="B31" s="10">
        <f>Main!C31/Main!C30-1</f>
        <v>6.4655172413792927E-2</v>
      </c>
      <c r="C31" s="30" t="e">
        <f>Main!D31/Main!D30-1</f>
        <v>#DIV/0!</v>
      </c>
      <c r="D31" s="30" t="e">
        <f>Main!E31/Main!E30-1</f>
        <v>#DIV/0!</v>
      </c>
      <c r="E31" s="30" t="e">
        <f>Main!F31/Main!F30-1</f>
        <v>#DIV/0!</v>
      </c>
      <c r="F31" s="30" t="e">
        <f>Main!G31/Main!G30-1</f>
        <v>#DIV/0!</v>
      </c>
      <c r="G31" s="30" t="e">
        <f>Main!H31/Main!H30-1</f>
        <v>#DIV/0!</v>
      </c>
      <c r="H31" s="30" t="e">
        <f>Main!I31/Main!I30-1</f>
        <v>#DIV/0!</v>
      </c>
      <c r="I31" s="30" t="e">
        <f>Main!J31/Main!J30-1</f>
        <v>#DIV/0!</v>
      </c>
      <c r="J31" s="30" t="e">
        <f>Main!K31/Main!K30-1</f>
        <v>#DIV/0!</v>
      </c>
      <c r="K31" s="30" t="e">
        <f t="shared" si="1"/>
        <v>#DIV/0!</v>
      </c>
      <c r="M31" s="53">
        <f>STDEV($B$4:B31)</f>
        <v>2.0073472529653306E-2</v>
      </c>
      <c r="N31" s="31" t="e">
        <f>STDEV($C$4:C31)</f>
        <v>#DIV/0!</v>
      </c>
      <c r="O31" s="31" t="e">
        <f>STDEV($D$4:D31)</f>
        <v>#DIV/0!</v>
      </c>
      <c r="P31" s="31" t="e">
        <f>STDEV($E$4:E31)</f>
        <v>#DIV/0!</v>
      </c>
      <c r="Q31" s="31" t="e">
        <f>STDEV($F$4:F31)</f>
        <v>#DIV/0!</v>
      </c>
      <c r="R31" s="31" t="e">
        <f>STDEV($G$4:G31)</f>
        <v>#DIV/0!</v>
      </c>
      <c r="S31" s="31" t="e">
        <f>STDEV($H$4:H31)</f>
        <v>#DIV/0!</v>
      </c>
      <c r="T31" s="31" t="e">
        <f>STDEV($I$4:I31)</f>
        <v>#DIV/0!</v>
      </c>
      <c r="U31" s="31" t="e">
        <f>STDEV($J$4:J31)</f>
        <v>#DIV/0!</v>
      </c>
      <c r="W31" s="9">
        <f>AVERAGE($B$4:B31)</f>
        <v>1.2978411086116538E-2</v>
      </c>
      <c r="X31" s="33" t="e">
        <f>AVERAGE($C$4:C31)</f>
        <v>#DIV/0!</v>
      </c>
      <c r="Y31" s="33" t="e">
        <f>AVERAGE($D$4:D31)</f>
        <v>#DIV/0!</v>
      </c>
      <c r="Z31" s="33" t="e">
        <f>AVERAGE($E$4:E31)</f>
        <v>#DIV/0!</v>
      </c>
      <c r="AA31" s="33" t="e">
        <f>AVERAGE($F$4:F31)</f>
        <v>#DIV/0!</v>
      </c>
      <c r="AB31" s="33" t="e">
        <f>AVERAGE($G$4:G31)</f>
        <v>#DIV/0!</v>
      </c>
      <c r="AC31" s="33" t="e">
        <f>AVERAGE($H$4:H31)</f>
        <v>#DIV/0!</v>
      </c>
      <c r="AD31" s="33" t="e">
        <f>AVERAGE($I$4:I31)</f>
        <v>#DIV/0!</v>
      </c>
      <c r="AE31" s="33" t="e">
        <f>AVERAGE($J$4:J31)</f>
        <v>#DIV/0!</v>
      </c>
      <c r="AG31" s="14">
        <f t="shared" si="2"/>
        <v>0.56351706974165661</v>
      </c>
      <c r="AH31" s="38" t="e">
        <f t="shared" si="3"/>
        <v>#DIV/0!</v>
      </c>
      <c r="AI31" s="38" t="e">
        <f t="shared" si="4"/>
        <v>#DIV/0!</v>
      </c>
      <c r="AJ31" s="38" t="e">
        <f t="shared" si="5"/>
        <v>#DIV/0!</v>
      </c>
      <c r="AK31" s="38" t="e">
        <f t="shared" si="6"/>
        <v>#DIV/0!</v>
      </c>
      <c r="AL31" s="38" t="e">
        <f t="shared" si="7"/>
        <v>#DIV/0!</v>
      </c>
      <c r="AM31" s="38" t="e">
        <f t="shared" si="8"/>
        <v>#DIV/0!</v>
      </c>
      <c r="AN31" s="38" t="e">
        <f t="shared" si="9"/>
        <v>#DIV/0!</v>
      </c>
      <c r="AO31" s="38" t="e">
        <f t="shared" si="10"/>
        <v>#DIV/0!</v>
      </c>
    </row>
    <row r="32" spans="1:41" x14ac:dyDescent="0.35">
      <c r="A32" s="13">
        <f>Main!B32</f>
        <v>42153</v>
      </c>
      <c r="B32" s="10">
        <f>Main!C32/Main!C31-1</f>
        <v>3.9089766857462127E-2</v>
      </c>
      <c r="C32" s="30" t="e">
        <f>Main!D32/Main!D31-1</f>
        <v>#DIV/0!</v>
      </c>
      <c r="D32" s="30" t="e">
        <f>Main!E32/Main!E31-1</f>
        <v>#DIV/0!</v>
      </c>
      <c r="E32" s="30" t="e">
        <f>Main!F32/Main!F31-1</f>
        <v>#DIV/0!</v>
      </c>
      <c r="F32" s="30" t="e">
        <f>Main!G32/Main!G31-1</f>
        <v>#DIV/0!</v>
      </c>
      <c r="G32" s="30" t="e">
        <f>Main!H32/Main!H31-1</f>
        <v>#DIV/0!</v>
      </c>
      <c r="H32" s="30" t="e">
        <f>Main!I32/Main!I31-1</f>
        <v>#DIV/0!</v>
      </c>
      <c r="I32" s="30" t="e">
        <f>Main!J32/Main!J31-1</f>
        <v>#DIV/0!</v>
      </c>
      <c r="J32" s="30" t="e">
        <f>Main!K32/Main!K31-1</f>
        <v>#DIV/0!</v>
      </c>
      <c r="K32" s="30" t="e">
        <f t="shared" si="1"/>
        <v>#DIV/0!</v>
      </c>
      <c r="M32" s="53">
        <f>STDEV($B$4:B32)</f>
        <v>2.0299356551333646E-2</v>
      </c>
      <c r="N32" s="31" t="e">
        <f>STDEV($C$4:C32)</f>
        <v>#DIV/0!</v>
      </c>
      <c r="O32" s="31" t="e">
        <f>STDEV($D$4:D32)</f>
        <v>#DIV/0!</v>
      </c>
      <c r="P32" s="31" t="e">
        <f>STDEV($E$4:E32)</f>
        <v>#DIV/0!</v>
      </c>
      <c r="Q32" s="31" t="e">
        <f>STDEV($F$4:F32)</f>
        <v>#DIV/0!</v>
      </c>
      <c r="R32" s="31" t="e">
        <f>STDEV($G$4:G32)</f>
        <v>#DIV/0!</v>
      </c>
      <c r="S32" s="31" t="e">
        <f>STDEV($H$4:H32)</f>
        <v>#DIV/0!</v>
      </c>
      <c r="T32" s="31" t="e">
        <f>STDEV($I$4:I32)</f>
        <v>#DIV/0!</v>
      </c>
      <c r="U32" s="31" t="e">
        <f>STDEV($J$4:J32)</f>
        <v>#DIV/0!</v>
      </c>
      <c r="W32" s="9">
        <f>AVERAGE($B$4:B32)</f>
        <v>1.38788026644388E-2</v>
      </c>
      <c r="X32" s="33" t="e">
        <f>AVERAGE($C$4:C32)</f>
        <v>#DIV/0!</v>
      </c>
      <c r="Y32" s="33" t="e">
        <f>AVERAGE($D$4:D32)</f>
        <v>#DIV/0!</v>
      </c>
      <c r="Z32" s="33" t="e">
        <f>AVERAGE($E$4:E32)</f>
        <v>#DIV/0!</v>
      </c>
      <c r="AA32" s="33" t="e">
        <f>AVERAGE($F$4:F32)</f>
        <v>#DIV/0!</v>
      </c>
      <c r="AB32" s="33" t="e">
        <f>AVERAGE($G$4:G32)</f>
        <v>#DIV/0!</v>
      </c>
      <c r="AC32" s="33" t="e">
        <f>AVERAGE($H$4:H32)</f>
        <v>#DIV/0!</v>
      </c>
      <c r="AD32" s="33" t="e">
        <f>AVERAGE($I$4:I32)</f>
        <v>#DIV/0!</v>
      </c>
      <c r="AE32" s="33" t="e">
        <f>AVERAGE($J$4:J32)</f>
        <v>#DIV/0!</v>
      </c>
      <c r="AG32" s="14">
        <f t="shared" si="2"/>
        <v>0.60160212304708782</v>
      </c>
      <c r="AH32" s="38" t="e">
        <f t="shared" si="3"/>
        <v>#DIV/0!</v>
      </c>
      <c r="AI32" s="38" t="e">
        <f t="shared" si="4"/>
        <v>#DIV/0!</v>
      </c>
      <c r="AJ32" s="38" t="e">
        <f t="shared" si="5"/>
        <v>#DIV/0!</v>
      </c>
      <c r="AK32" s="38" t="e">
        <f t="shared" si="6"/>
        <v>#DIV/0!</v>
      </c>
      <c r="AL32" s="38" t="e">
        <f t="shared" si="7"/>
        <v>#DIV/0!</v>
      </c>
      <c r="AM32" s="38" t="e">
        <f t="shared" si="8"/>
        <v>#DIV/0!</v>
      </c>
      <c r="AN32" s="38" t="e">
        <f t="shared" si="9"/>
        <v>#DIV/0!</v>
      </c>
      <c r="AO32" s="38" t="e">
        <f t="shared" si="10"/>
        <v>#DIV/0!</v>
      </c>
    </row>
    <row r="33" spans="1:41" x14ac:dyDescent="0.35">
      <c r="A33" s="13">
        <f>Main!B33</f>
        <v>42185</v>
      </c>
      <c r="B33" s="10">
        <f>Main!C33/Main!C32-1</f>
        <v>-1.5786645169958535E-2</v>
      </c>
      <c r="C33" s="30" t="e">
        <f>Main!D33/Main!D32-1</f>
        <v>#DIV/0!</v>
      </c>
      <c r="D33" s="30" t="e">
        <f>Main!E33/Main!E32-1</f>
        <v>#DIV/0!</v>
      </c>
      <c r="E33" s="30" t="e">
        <f>Main!F33/Main!F32-1</f>
        <v>#DIV/0!</v>
      </c>
      <c r="F33" s="30" t="e">
        <f>Main!G33/Main!G32-1</f>
        <v>#DIV/0!</v>
      </c>
      <c r="G33" s="30" t="e">
        <f>Main!H33/Main!H32-1</f>
        <v>#DIV/0!</v>
      </c>
      <c r="H33" s="30" t="e">
        <f>Main!I33/Main!I32-1</f>
        <v>#DIV/0!</v>
      </c>
      <c r="I33" s="30" t="e">
        <f>Main!J33/Main!J32-1</f>
        <v>#DIV/0!</v>
      </c>
      <c r="J33" s="30" t="e">
        <f>Main!K33/Main!K32-1</f>
        <v>#DIV/0!</v>
      </c>
      <c r="K33" s="30" t="e">
        <f t="shared" si="1"/>
        <v>#DIV/0!</v>
      </c>
      <c r="M33" s="53">
        <f>STDEV($B$4:B33)</f>
        <v>2.0668560755872836E-2</v>
      </c>
      <c r="N33" s="31" t="e">
        <f>STDEV($C$4:C33)</f>
        <v>#DIV/0!</v>
      </c>
      <c r="O33" s="31" t="e">
        <f>STDEV($D$4:D33)</f>
        <v>#DIV/0!</v>
      </c>
      <c r="P33" s="31" t="e">
        <f>STDEV($E$4:E33)</f>
        <v>#DIV/0!</v>
      </c>
      <c r="Q33" s="31" t="e">
        <f>STDEV($F$4:F33)</f>
        <v>#DIV/0!</v>
      </c>
      <c r="R33" s="31" t="e">
        <f>STDEV($G$4:G33)</f>
        <v>#DIV/0!</v>
      </c>
      <c r="S33" s="31" t="e">
        <f>STDEV($H$4:H33)</f>
        <v>#DIV/0!</v>
      </c>
      <c r="T33" s="31" t="e">
        <f>STDEV($I$4:I33)</f>
        <v>#DIV/0!</v>
      </c>
      <c r="U33" s="31" t="e">
        <f>STDEV($J$4:J33)</f>
        <v>#DIV/0!</v>
      </c>
      <c r="W33" s="9">
        <f>AVERAGE($B$4:B33)</f>
        <v>1.2889954403292221E-2</v>
      </c>
      <c r="X33" s="33" t="e">
        <f>AVERAGE($C$4:C33)</f>
        <v>#DIV/0!</v>
      </c>
      <c r="Y33" s="33" t="e">
        <f>AVERAGE($D$4:D33)</f>
        <v>#DIV/0!</v>
      </c>
      <c r="Z33" s="33" t="e">
        <f>AVERAGE($E$4:E33)</f>
        <v>#DIV/0!</v>
      </c>
      <c r="AA33" s="33" t="e">
        <f>AVERAGE($F$4:F33)</f>
        <v>#DIV/0!</v>
      </c>
      <c r="AB33" s="33" t="e">
        <f>AVERAGE($G$4:G33)</f>
        <v>#DIV/0!</v>
      </c>
      <c r="AC33" s="33" t="e">
        <f>AVERAGE($H$4:H33)</f>
        <v>#DIV/0!</v>
      </c>
      <c r="AD33" s="33" t="e">
        <f>AVERAGE($I$4:I33)</f>
        <v>#DIV/0!</v>
      </c>
      <c r="AE33" s="33" t="e">
        <f>AVERAGE($J$4:J33)</f>
        <v>#DIV/0!</v>
      </c>
      <c r="AG33" s="14">
        <f t="shared" si="2"/>
        <v>0.5430125430207583</v>
      </c>
      <c r="AH33" s="38" t="e">
        <f t="shared" si="3"/>
        <v>#DIV/0!</v>
      </c>
      <c r="AI33" s="38" t="e">
        <f t="shared" si="4"/>
        <v>#DIV/0!</v>
      </c>
      <c r="AJ33" s="38" t="e">
        <f t="shared" si="5"/>
        <v>#DIV/0!</v>
      </c>
      <c r="AK33" s="38" t="e">
        <f t="shared" si="6"/>
        <v>#DIV/0!</v>
      </c>
      <c r="AL33" s="38" t="e">
        <f t="shared" si="7"/>
        <v>#DIV/0!</v>
      </c>
      <c r="AM33" s="38" t="e">
        <f t="shared" si="8"/>
        <v>#DIV/0!</v>
      </c>
      <c r="AN33" s="38" t="e">
        <f t="shared" si="9"/>
        <v>#DIV/0!</v>
      </c>
      <c r="AO33" s="38" t="e">
        <f t="shared" si="10"/>
        <v>#DIV/0!</v>
      </c>
    </row>
    <row r="34" spans="1:41" x14ac:dyDescent="0.35">
      <c r="A34" s="13">
        <f>Main!B34</f>
        <v>42216</v>
      </c>
      <c r="B34" s="10">
        <f>Main!C34/Main!C33-1</f>
        <v>-5.0849771346665684E-2</v>
      </c>
      <c r="C34" s="30" t="e">
        <f>Main!D34/Main!D33-1</f>
        <v>#DIV/0!</v>
      </c>
      <c r="D34" s="30" t="e">
        <f>Main!E34/Main!E33-1</f>
        <v>#DIV/0!</v>
      </c>
      <c r="E34" s="30" t="e">
        <f>Main!F34/Main!F33-1</f>
        <v>#DIV/0!</v>
      </c>
      <c r="F34" s="30" t="e">
        <f>Main!G34/Main!G33-1</f>
        <v>#DIV/0!</v>
      </c>
      <c r="G34" s="30" t="e">
        <f>Main!H34/Main!H33-1</f>
        <v>#DIV/0!</v>
      </c>
      <c r="H34" s="30" t="e">
        <f>Main!I34/Main!I33-1</f>
        <v>#DIV/0!</v>
      </c>
      <c r="I34" s="30" t="e">
        <f>Main!J34/Main!J33-1</f>
        <v>#DIV/0!</v>
      </c>
      <c r="J34" s="30" t="e">
        <f>Main!K34/Main!K33-1</f>
        <v>#DIV/0!</v>
      </c>
      <c r="K34" s="30" t="e">
        <f t="shared" si="1"/>
        <v>#DIV/0!</v>
      </c>
      <c r="M34" s="53">
        <f>STDEV($B$4:B34)</f>
        <v>2.3323942498217887E-2</v>
      </c>
      <c r="N34" s="31" t="e">
        <f>STDEV($C$4:C34)</f>
        <v>#DIV/0!</v>
      </c>
      <c r="O34" s="31" t="e">
        <f>STDEV($D$4:D34)</f>
        <v>#DIV/0!</v>
      </c>
      <c r="P34" s="31" t="e">
        <f>STDEV($E$4:E34)</f>
        <v>#DIV/0!</v>
      </c>
      <c r="Q34" s="31" t="e">
        <f>STDEV($F$4:F34)</f>
        <v>#DIV/0!</v>
      </c>
      <c r="R34" s="31" t="e">
        <f>STDEV($G$4:G34)</f>
        <v>#DIV/0!</v>
      </c>
      <c r="S34" s="31" t="e">
        <f>STDEV($H$4:H34)</f>
        <v>#DIV/0!</v>
      </c>
      <c r="T34" s="31" t="e">
        <f>STDEV($I$4:I34)</f>
        <v>#DIV/0!</v>
      </c>
      <c r="U34" s="31" t="e">
        <f>STDEV($J$4:J34)</f>
        <v>#DIV/0!</v>
      </c>
      <c r="W34" s="9">
        <f>AVERAGE($B$4:B34)</f>
        <v>1.0833834217809708E-2</v>
      </c>
      <c r="X34" s="33" t="e">
        <f>AVERAGE($C$4:C34)</f>
        <v>#DIV/0!</v>
      </c>
      <c r="Y34" s="33" t="e">
        <f>AVERAGE($D$4:D34)</f>
        <v>#DIV/0!</v>
      </c>
      <c r="Z34" s="33" t="e">
        <f>AVERAGE($E$4:E34)</f>
        <v>#DIV/0!</v>
      </c>
      <c r="AA34" s="33" t="e">
        <f>AVERAGE($F$4:F34)</f>
        <v>#DIV/0!</v>
      </c>
      <c r="AB34" s="33" t="e">
        <f>AVERAGE($G$4:G34)</f>
        <v>#DIV/0!</v>
      </c>
      <c r="AC34" s="33" t="e">
        <f>AVERAGE($H$4:H34)</f>
        <v>#DIV/0!</v>
      </c>
      <c r="AD34" s="33" t="e">
        <f>AVERAGE($I$4:I34)</f>
        <v>#DIV/0!</v>
      </c>
      <c r="AE34" s="33" t="e">
        <f>AVERAGE($J$4:J34)</f>
        <v>#DIV/0!</v>
      </c>
      <c r="AG34" s="14">
        <f t="shared" si="2"/>
        <v>0.39303679263672842</v>
      </c>
      <c r="AH34" s="38" t="e">
        <f t="shared" si="3"/>
        <v>#DIV/0!</v>
      </c>
      <c r="AI34" s="38" t="e">
        <f t="shared" si="4"/>
        <v>#DIV/0!</v>
      </c>
      <c r="AJ34" s="38" t="e">
        <f t="shared" si="5"/>
        <v>#DIV/0!</v>
      </c>
      <c r="AK34" s="38" t="e">
        <f t="shared" si="6"/>
        <v>#DIV/0!</v>
      </c>
      <c r="AL34" s="38" t="e">
        <f t="shared" si="7"/>
        <v>#DIV/0!</v>
      </c>
      <c r="AM34" s="38" t="e">
        <f t="shared" si="8"/>
        <v>#DIV/0!</v>
      </c>
      <c r="AN34" s="38" t="e">
        <f t="shared" si="9"/>
        <v>#DIV/0!</v>
      </c>
      <c r="AO34" s="38" t="e">
        <f t="shared" si="10"/>
        <v>#DIV/0!</v>
      </c>
    </row>
    <row r="35" spans="1:41" x14ac:dyDescent="0.35">
      <c r="A35" s="13">
        <f>Main!B35</f>
        <v>42247</v>
      </c>
      <c r="B35" s="10">
        <f>Main!C35/Main!C34-1</f>
        <v>-7.2199050769451989E-2</v>
      </c>
      <c r="C35" s="30" t="e">
        <f>Main!D35/Main!D34-1</f>
        <v>#DIV/0!</v>
      </c>
      <c r="D35" s="30" t="e">
        <f>Main!E35/Main!E34-1</f>
        <v>#DIV/0!</v>
      </c>
      <c r="E35" s="30" t="e">
        <f>Main!F35/Main!F34-1</f>
        <v>#DIV/0!</v>
      </c>
      <c r="F35" s="30" t="e">
        <f>Main!G35/Main!G34-1</f>
        <v>#DIV/0!</v>
      </c>
      <c r="G35" s="30" t="e">
        <f>Main!H35/Main!H34-1</f>
        <v>#DIV/0!</v>
      </c>
      <c r="H35" s="30" t="e">
        <f>Main!I35/Main!I34-1</f>
        <v>#DIV/0!</v>
      </c>
      <c r="I35" s="30" t="e">
        <f>Main!J35/Main!J34-1</f>
        <v>#DIV/0!</v>
      </c>
      <c r="J35" s="30" t="e">
        <f>Main!K35/Main!K34-1</f>
        <v>#DIV/0!</v>
      </c>
      <c r="K35" s="30" t="e">
        <f t="shared" si="1"/>
        <v>#DIV/0!</v>
      </c>
      <c r="M35" s="53">
        <f>STDEV($B$4:B35)</f>
        <v>2.723801714897716E-2</v>
      </c>
      <c r="N35" s="31" t="e">
        <f>STDEV($C$4:C35)</f>
        <v>#DIV/0!</v>
      </c>
      <c r="O35" s="31" t="e">
        <f>STDEV($D$4:D35)</f>
        <v>#DIV/0!</v>
      </c>
      <c r="P35" s="31" t="e">
        <f>STDEV($E$4:E35)</f>
        <v>#DIV/0!</v>
      </c>
      <c r="Q35" s="31" t="e">
        <f>STDEV($F$4:F35)</f>
        <v>#DIV/0!</v>
      </c>
      <c r="R35" s="31" t="e">
        <f>STDEV($G$4:G35)</f>
        <v>#DIV/0!</v>
      </c>
      <c r="S35" s="31" t="e">
        <f>STDEV($H$4:H35)</f>
        <v>#DIV/0!</v>
      </c>
      <c r="T35" s="31" t="e">
        <f>STDEV($I$4:I35)</f>
        <v>#DIV/0!</v>
      </c>
      <c r="U35" s="31" t="e">
        <f>STDEV($J$4:J35)</f>
        <v>#DIV/0!</v>
      </c>
      <c r="W35" s="9">
        <f>AVERAGE($B$4:B35)</f>
        <v>8.2390565619577805E-3</v>
      </c>
      <c r="X35" s="33" t="e">
        <f>AVERAGE($C$4:C35)</f>
        <v>#DIV/0!</v>
      </c>
      <c r="Y35" s="33" t="e">
        <f>AVERAGE($D$4:D35)</f>
        <v>#DIV/0!</v>
      </c>
      <c r="Z35" s="33" t="e">
        <f>AVERAGE($E$4:E35)</f>
        <v>#DIV/0!</v>
      </c>
      <c r="AA35" s="33" t="e">
        <f>AVERAGE($F$4:F35)</f>
        <v>#DIV/0!</v>
      </c>
      <c r="AB35" s="33" t="e">
        <f>AVERAGE($G$4:G35)</f>
        <v>#DIV/0!</v>
      </c>
      <c r="AC35" s="33" t="e">
        <f>AVERAGE($H$4:H35)</f>
        <v>#DIV/0!</v>
      </c>
      <c r="AD35" s="33" t="e">
        <f>AVERAGE($I$4:I35)</f>
        <v>#DIV/0!</v>
      </c>
      <c r="AE35" s="33" t="e">
        <f>AVERAGE($J$4:J35)</f>
        <v>#DIV/0!</v>
      </c>
      <c r="AG35" s="14">
        <f t="shared" si="2"/>
        <v>0.24129472638715624</v>
      </c>
      <c r="AH35" s="38" t="e">
        <f t="shared" si="3"/>
        <v>#DIV/0!</v>
      </c>
      <c r="AI35" s="38" t="e">
        <f t="shared" si="4"/>
        <v>#DIV/0!</v>
      </c>
      <c r="AJ35" s="38" t="e">
        <f t="shared" si="5"/>
        <v>#DIV/0!</v>
      </c>
      <c r="AK35" s="38" t="e">
        <f t="shared" si="6"/>
        <v>#DIV/0!</v>
      </c>
      <c r="AL35" s="38" t="e">
        <f t="shared" si="7"/>
        <v>#DIV/0!</v>
      </c>
      <c r="AM35" s="38" t="e">
        <f t="shared" si="8"/>
        <v>#DIV/0!</v>
      </c>
      <c r="AN35" s="38" t="e">
        <f t="shared" si="9"/>
        <v>#DIV/0!</v>
      </c>
      <c r="AO35" s="38" t="e">
        <f t="shared" si="10"/>
        <v>#DIV/0!</v>
      </c>
    </row>
    <row r="36" spans="1:41" x14ac:dyDescent="0.35">
      <c r="A36" s="13">
        <f>Main!B36</f>
        <v>42277</v>
      </c>
      <c r="B36" s="10">
        <f>Main!C36/Main!C35-1</f>
        <v>4.960471244768172E-3</v>
      </c>
      <c r="C36" s="30" t="e">
        <f>Main!D36/Main!D35-1</f>
        <v>#DIV/0!</v>
      </c>
      <c r="D36" s="30" t="e">
        <f>Main!E36/Main!E35-1</f>
        <v>#DIV/0!</v>
      </c>
      <c r="E36" s="30" t="e">
        <f>Main!F36/Main!F35-1</f>
        <v>#DIV/0!</v>
      </c>
      <c r="F36" s="30" t="e">
        <f>Main!G36/Main!G35-1</f>
        <v>#DIV/0!</v>
      </c>
      <c r="G36" s="30" t="e">
        <f>Main!H36/Main!H35-1</f>
        <v>#DIV/0!</v>
      </c>
      <c r="H36" s="30" t="e">
        <f>Main!I36/Main!I35-1</f>
        <v>#DIV/0!</v>
      </c>
      <c r="I36" s="30" t="e">
        <f>Main!J36/Main!J35-1</f>
        <v>#DIV/0!</v>
      </c>
      <c r="J36" s="30" t="e">
        <f>Main!K36/Main!K35-1</f>
        <v>#DIV/0!</v>
      </c>
      <c r="K36" s="30" t="e">
        <f t="shared" si="1"/>
        <v>#DIV/0!</v>
      </c>
      <c r="M36" s="53">
        <f>STDEV($B$4:B36)</f>
        <v>2.6815119519573993E-2</v>
      </c>
      <c r="N36" s="31" t="e">
        <f>STDEV($C$4:C36)</f>
        <v>#DIV/0!</v>
      </c>
      <c r="O36" s="31" t="e">
        <f>STDEV($D$4:D36)</f>
        <v>#DIV/0!</v>
      </c>
      <c r="P36" s="31" t="e">
        <f>STDEV($E$4:E36)</f>
        <v>#DIV/0!</v>
      </c>
      <c r="Q36" s="31" t="e">
        <f>STDEV($F$4:F36)</f>
        <v>#DIV/0!</v>
      </c>
      <c r="R36" s="31" t="e">
        <f>STDEV($G$4:G36)</f>
        <v>#DIV/0!</v>
      </c>
      <c r="S36" s="31" t="e">
        <f>STDEV($H$4:H36)</f>
        <v>#DIV/0!</v>
      </c>
      <c r="T36" s="31" t="e">
        <f>STDEV($I$4:I36)</f>
        <v>#DIV/0!</v>
      </c>
      <c r="U36" s="31" t="e">
        <f>STDEV($J$4:J36)</f>
        <v>#DIV/0!</v>
      </c>
      <c r="W36" s="9">
        <f>AVERAGE($B$4:B36)</f>
        <v>8.1397054917399132E-3</v>
      </c>
      <c r="X36" s="33" t="e">
        <f>AVERAGE($C$4:C36)</f>
        <v>#DIV/0!</v>
      </c>
      <c r="Y36" s="33" t="e">
        <f>AVERAGE($D$4:D36)</f>
        <v>#DIV/0!</v>
      </c>
      <c r="Z36" s="33" t="e">
        <f>AVERAGE($E$4:E36)</f>
        <v>#DIV/0!</v>
      </c>
      <c r="AA36" s="33" t="e">
        <f>AVERAGE($F$4:F36)</f>
        <v>#DIV/0!</v>
      </c>
      <c r="AB36" s="33" t="e">
        <f>AVERAGE($G$4:G36)</f>
        <v>#DIV/0!</v>
      </c>
      <c r="AC36" s="33" t="e">
        <f>AVERAGE($H$4:H36)</f>
        <v>#DIV/0!</v>
      </c>
      <c r="AD36" s="33" t="e">
        <f>AVERAGE($I$4:I36)</f>
        <v>#DIV/0!</v>
      </c>
      <c r="AE36" s="33" t="e">
        <f>AVERAGE($J$4:J36)</f>
        <v>#DIV/0!</v>
      </c>
      <c r="AG36" s="14">
        <f t="shared" si="2"/>
        <v>0.24139511369129568</v>
      </c>
      <c r="AH36" s="38" t="e">
        <f t="shared" si="3"/>
        <v>#DIV/0!</v>
      </c>
      <c r="AI36" s="38" t="e">
        <f t="shared" si="4"/>
        <v>#DIV/0!</v>
      </c>
      <c r="AJ36" s="38" t="e">
        <f t="shared" si="5"/>
        <v>#DIV/0!</v>
      </c>
      <c r="AK36" s="38" t="e">
        <f t="shared" si="6"/>
        <v>#DIV/0!</v>
      </c>
      <c r="AL36" s="38" t="e">
        <f t="shared" si="7"/>
        <v>#DIV/0!</v>
      </c>
      <c r="AM36" s="38" t="e">
        <f t="shared" si="8"/>
        <v>#DIV/0!</v>
      </c>
      <c r="AN36" s="38" t="e">
        <f t="shared" si="9"/>
        <v>#DIV/0!</v>
      </c>
      <c r="AO36" s="38" t="e">
        <f t="shared" si="10"/>
        <v>#DIV/0!</v>
      </c>
    </row>
    <row r="37" spans="1:41" x14ac:dyDescent="0.35">
      <c r="A37" s="13">
        <f>Main!B37</f>
        <v>42307</v>
      </c>
      <c r="B37" s="10">
        <f>Main!C37/Main!C36-1</f>
        <v>3.1698287829708516E-2</v>
      </c>
      <c r="C37" s="30" t="e">
        <f>Main!D37/Main!D36-1</f>
        <v>#DIV/0!</v>
      </c>
      <c r="D37" s="30" t="e">
        <f>Main!E37/Main!E36-1</f>
        <v>#DIV/0!</v>
      </c>
      <c r="E37" s="30" t="e">
        <f>Main!F37/Main!F36-1</f>
        <v>#DIV/0!</v>
      </c>
      <c r="F37" s="30" t="e">
        <f>Main!G37/Main!G36-1</f>
        <v>#DIV/0!</v>
      </c>
      <c r="G37" s="30" t="e">
        <f>Main!H37/Main!H36-1</f>
        <v>#DIV/0!</v>
      </c>
      <c r="H37" s="30" t="e">
        <f>Main!I37/Main!I36-1</f>
        <v>#DIV/0!</v>
      </c>
      <c r="I37" s="30" t="e">
        <f>Main!J37/Main!J36-1</f>
        <v>#DIV/0!</v>
      </c>
      <c r="J37" s="30" t="e">
        <f>Main!K37/Main!K36-1</f>
        <v>#DIV/0!</v>
      </c>
      <c r="K37" s="30" t="e">
        <f t="shared" si="1"/>
        <v>#DIV/0!</v>
      </c>
      <c r="M37" s="53">
        <f>STDEV($B$4:B37)</f>
        <v>2.6713010896111292E-2</v>
      </c>
      <c r="N37" s="31" t="e">
        <f>STDEV($C$4:C37)</f>
        <v>#DIV/0!</v>
      </c>
      <c r="O37" s="31" t="e">
        <f>STDEV($D$4:D37)</f>
        <v>#DIV/0!</v>
      </c>
      <c r="P37" s="31" t="e">
        <f>STDEV($E$4:E37)</f>
        <v>#DIV/0!</v>
      </c>
      <c r="Q37" s="31" t="e">
        <f>STDEV($F$4:F37)</f>
        <v>#DIV/0!</v>
      </c>
      <c r="R37" s="31" t="e">
        <f>STDEV($G$4:G37)</f>
        <v>#DIV/0!</v>
      </c>
      <c r="S37" s="31" t="e">
        <f>STDEV($H$4:H37)</f>
        <v>#DIV/0!</v>
      </c>
      <c r="T37" s="31" t="e">
        <f>STDEV($I$4:I37)</f>
        <v>#DIV/0!</v>
      </c>
      <c r="U37" s="31" t="e">
        <f>STDEV($J$4:J37)</f>
        <v>#DIV/0!</v>
      </c>
      <c r="W37" s="9">
        <f>AVERAGE($B$4:B37)</f>
        <v>8.832604972268402E-3</v>
      </c>
      <c r="X37" s="33" t="e">
        <f>AVERAGE($C$4:C37)</f>
        <v>#DIV/0!</v>
      </c>
      <c r="Y37" s="33" t="e">
        <f>AVERAGE($D$4:D37)</f>
        <v>#DIV/0!</v>
      </c>
      <c r="Z37" s="33" t="e">
        <f>AVERAGE($E$4:E37)</f>
        <v>#DIV/0!</v>
      </c>
      <c r="AA37" s="33" t="e">
        <f>AVERAGE($F$4:F37)</f>
        <v>#DIV/0!</v>
      </c>
      <c r="AB37" s="33" t="e">
        <f>AVERAGE($G$4:G37)</f>
        <v>#DIV/0!</v>
      </c>
      <c r="AC37" s="33" t="e">
        <f>AVERAGE($H$4:H37)</f>
        <v>#DIV/0!</v>
      </c>
      <c r="AD37" s="33" t="e">
        <f>AVERAGE($I$4:I37)</f>
        <v>#DIV/0!</v>
      </c>
      <c r="AE37" s="33" t="e">
        <f>AVERAGE($J$4:J37)</f>
        <v>#DIV/0!</v>
      </c>
      <c r="AG37" s="14">
        <f t="shared" si="2"/>
        <v>0.26825648121323931</v>
      </c>
      <c r="AH37" s="38" t="e">
        <f t="shared" si="3"/>
        <v>#DIV/0!</v>
      </c>
      <c r="AI37" s="38" t="e">
        <f t="shared" si="4"/>
        <v>#DIV/0!</v>
      </c>
      <c r="AJ37" s="38" t="e">
        <f t="shared" si="5"/>
        <v>#DIV/0!</v>
      </c>
      <c r="AK37" s="38" t="e">
        <f t="shared" si="6"/>
        <v>#DIV/0!</v>
      </c>
      <c r="AL37" s="38" t="e">
        <f t="shared" si="7"/>
        <v>#DIV/0!</v>
      </c>
      <c r="AM37" s="38" t="e">
        <f t="shared" si="8"/>
        <v>#DIV/0!</v>
      </c>
      <c r="AN37" s="38" t="e">
        <f t="shared" si="9"/>
        <v>#DIV/0!</v>
      </c>
      <c r="AO37" s="38" t="e">
        <f t="shared" si="10"/>
        <v>#DIV/0!</v>
      </c>
    </row>
    <row r="38" spans="1:41" x14ac:dyDescent="0.35">
      <c r="A38" s="13">
        <f>Main!B38</f>
        <v>42338</v>
      </c>
      <c r="B38" s="10">
        <f>Main!C38/Main!C37-1</f>
        <v>-7.4755176796115208E-5</v>
      </c>
      <c r="C38" s="30" t="e">
        <f>Main!D38/Main!D37-1</f>
        <v>#DIV/0!</v>
      </c>
      <c r="D38" s="30" t="e">
        <f>Main!E38/Main!E37-1</f>
        <v>#DIV/0!</v>
      </c>
      <c r="E38" s="30" t="e">
        <f>Main!F38/Main!F37-1</f>
        <v>#DIV/0!</v>
      </c>
      <c r="F38" s="30" t="e">
        <f>Main!G38/Main!G37-1</f>
        <v>#DIV/0!</v>
      </c>
      <c r="G38" s="30" t="e">
        <f>Main!H38/Main!H37-1</f>
        <v>#DIV/0!</v>
      </c>
      <c r="H38" s="30" t="e">
        <f>Main!I38/Main!I37-1</f>
        <v>#DIV/0!</v>
      </c>
      <c r="I38" s="30" t="e">
        <f>Main!J38/Main!J37-1</f>
        <v>#DIV/0!</v>
      </c>
      <c r="J38" s="30" t="e">
        <f>Main!K38/Main!K37-1</f>
        <v>#DIV/0!</v>
      </c>
      <c r="K38" s="30" t="e">
        <f t="shared" si="1"/>
        <v>#DIV/0!</v>
      </c>
      <c r="M38" s="53">
        <f>STDEV($B$4:B38)</f>
        <v>2.6360274012645044E-2</v>
      </c>
      <c r="N38" s="31" t="e">
        <f>STDEV($C$4:C38)</f>
        <v>#DIV/0!</v>
      </c>
      <c r="O38" s="31" t="e">
        <f>STDEV($D$4:D38)</f>
        <v>#DIV/0!</v>
      </c>
      <c r="P38" s="31" t="e">
        <f>STDEV($E$4:E38)</f>
        <v>#DIV/0!</v>
      </c>
      <c r="Q38" s="31" t="e">
        <f>STDEV($F$4:F38)</f>
        <v>#DIV/0!</v>
      </c>
      <c r="R38" s="31" t="e">
        <f>STDEV($G$4:G38)</f>
        <v>#DIV/0!</v>
      </c>
      <c r="S38" s="31" t="e">
        <f>STDEV($H$4:H38)</f>
        <v>#DIV/0!</v>
      </c>
      <c r="T38" s="31" t="e">
        <f>STDEV($I$4:I38)</f>
        <v>#DIV/0!</v>
      </c>
      <c r="U38" s="31" t="e">
        <f>STDEV($J$4:J38)</f>
        <v>#DIV/0!</v>
      </c>
      <c r="W38" s="9">
        <f>AVERAGE($B$4:B38)</f>
        <v>8.5781089680094149E-3</v>
      </c>
      <c r="X38" s="33" t="e">
        <f>AVERAGE($C$4:C38)</f>
        <v>#DIV/0!</v>
      </c>
      <c r="Y38" s="33" t="e">
        <f>AVERAGE($D$4:D38)</f>
        <v>#DIV/0!</v>
      </c>
      <c r="Z38" s="33" t="e">
        <f>AVERAGE($E$4:E38)</f>
        <v>#DIV/0!</v>
      </c>
      <c r="AA38" s="33" t="e">
        <f>AVERAGE($F$4:F38)</f>
        <v>#DIV/0!</v>
      </c>
      <c r="AB38" s="33" t="e">
        <f>AVERAGE($G$4:G38)</f>
        <v>#DIV/0!</v>
      </c>
      <c r="AC38" s="33" t="e">
        <f>AVERAGE($H$4:H38)</f>
        <v>#DIV/0!</v>
      </c>
      <c r="AD38" s="33" t="e">
        <f>AVERAGE($I$4:I38)</f>
        <v>#DIV/0!</v>
      </c>
      <c r="AE38" s="33" t="e">
        <f>AVERAGE($J$4:J38)</f>
        <v>#DIV/0!</v>
      </c>
      <c r="AG38" s="14">
        <f t="shared" si="2"/>
        <v>0.26219159550569632</v>
      </c>
      <c r="AH38" s="38" t="e">
        <f t="shared" si="3"/>
        <v>#DIV/0!</v>
      </c>
      <c r="AI38" s="38" t="e">
        <f t="shared" si="4"/>
        <v>#DIV/0!</v>
      </c>
      <c r="AJ38" s="38" t="e">
        <f t="shared" si="5"/>
        <v>#DIV/0!</v>
      </c>
      <c r="AK38" s="38" t="e">
        <f t="shared" si="6"/>
        <v>#DIV/0!</v>
      </c>
      <c r="AL38" s="38" t="e">
        <f t="shared" si="7"/>
        <v>#DIV/0!</v>
      </c>
      <c r="AM38" s="38" t="e">
        <f t="shared" si="8"/>
        <v>#DIV/0!</v>
      </c>
      <c r="AN38" s="38" t="e">
        <f t="shared" si="9"/>
        <v>#DIV/0!</v>
      </c>
      <c r="AO38" s="38" t="e">
        <f t="shared" si="10"/>
        <v>#DIV/0!</v>
      </c>
    </row>
    <row r="39" spans="1:41" x14ac:dyDescent="0.35">
      <c r="A39" s="13">
        <f>Main!B39</f>
        <v>42369</v>
      </c>
      <c r="B39" s="10">
        <f>Main!C39/Main!C38-1</f>
        <v>6.4294258373207569E-3</v>
      </c>
      <c r="C39" s="30" t="e">
        <f>Main!D39/Main!D38-1</f>
        <v>#DIV/0!</v>
      </c>
      <c r="D39" s="30" t="e">
        <f>Main!E39/Main!E38-1</f>
        <v>#DIV/0!</v>
      </c>
      <c r="E39" s="30" t="e">
        <f>Main!F39/Main!F38-1</f>
        <v>#DIV/0!</v>
      </c>
      <c r="F39" s="30" t="e">
        <f>Main!G39/Main!G38-1</f>
        <v>#DIV/0!</v>
      </c>
      <c r="G39" s="30" t="e">
        <f>Main!H39/Main!H38-1</f>
        <v>#DIV/0!</v>
      </c>
      <c r="H39" s="30" t="e">
        <f>Main!I39/Main!I38-1</f>
        <v>#DIV/0!</v>
      </c>
      <c r="I39" s="30" t="e">
        <f>Main!J39/Main!J38-1</f>
        <v>#DIV/0!</v>
      </c>
      <c r="J39" s="30" t="e">
        <f>Main!K39/Main!K38-1</f>
        <v>#DIV/0!</v>
      </c>
      <c r="K39" s="30" t="e">
        <f t="shared" si="1"/>
        <v>#DIV/0!</v>
      </c>
      <c r="M39" s="53">
        <f>STDEV($B$4:B39)</f>
        <v>2.5983437668968882E-2</v>
      </c>
      <c r="N39" s="31" t="e">
        <f>STDEV($C$4:C39)</f>
        <v>#DIV/0!</v>
      </c>
      <c r="O39" s="31" t="e">
        <f>STDEV($D$4:D39)</f>
        <v>#DIV/0!</v>
      </c>
      <c r="P39" s="31" t="e">
        <f>STDEV($E$4:E39)</f>
        <v>#DIV/0!</v>
      </c>
      <c r="Q39" s="31" t="e">
        <f>STDEV($F$4:F39)</f>
        <v>#DIV/0!</v>
      </c>
      <c r="R39" s="31" t="e">
        <f>STDEV($G$4:G39)</f>
        <v>#DIV/0!</v>
      </c>
      <c r="S39" s="31" t="e">
        <f>STDEV($H$4:H39)</f>
        <v>#DIV/0!</v>
      </c>
      <c r="T39" s="31" t="e">
        <f>STDEV($I$4:I39)</f>
        <v>#DIV/0!</v>
      </c>
      <c r="U39" s="31" t="e">
        <f>STDEV($J$4:J39)</f>
        <v>#DIV/0!</v>
      </c>
      <c r="W39" s="9">
        <f>AVERAGE($B$4:B39)</f>
        <v>8.5184233254902864E-3</v>
      </c>
      <c r="X39" s="33" t="e">
        <f>AVERAGE($C$4:C39)</f>
        <v>#DIV/0!</v>
      </c>
      <c r="Y39" s="33" t="e">
        <f>AVERAGE($D$4:D39)</f>
        <v>#DIV/0!</v>
      </c>
      <c r="Z39" s="33" t="e">
        <f>AVERAGE($E$4:E39)</f>
        <v>#DIV/0!</v>
      </c>
      <c r="AA39" s="33" t="e">
        <f>AVERAGE($F$4:F39)</f>
        <v>#DIV/0!</v>
      </c>
      <c r="AB39" s="33" t="e">
        <f>AVERAGE($G$4:G39)</f>
        <v>#DIV/0!</v>
      </c>
      <c r="AC39" s="33" t="e">
        <f>AVERAGE($H$4:H39)</f>
        <v>#DIV/0!</v>
      </c>
      <c r="AD39" s="33" t="e">
        <f>AVERAGE($I$4:I39)</f>
        <v>#DIV/0!</v>
      </c>
      <c r="AE39" s="33" t="e">
        <f>AVERAGE($J$4:J39)</f>
        <v>#DIV/0!</v>
      </c>
      <c r="AG39" s="14">
        <f t="shared" si="2"/>
        <v>0.26369708066020975</v>
      </c>
      <c r="AH39" s="38" t="e">
        <f t="shared" si="3"/>
        <v>#DIV/0!</v>
      </c>
      <c r="AI39" s="38" t="e">
        <f t="shared" si="4"/>
        <v>#DIV/0!</v>
      </c>
      <c r="AJ39" s="38" t="e">
        <f t="shared" si="5"/>
        <v>#DIV/0!</v>
      </c>
      <c r="AK39" s="38" t="e">
        <f t="shared" si="6"/>
        <v>#DIV/0!</v>
      </c>
      <c r="AL39" s="38" t="e">
        <f t="shared" si="7"/>
        <v>#DIV/0!</v>
      </c>
      <c r="AM39" s="38" t="e">
        <f t="shared" si="8"/>
        <v>#DIV/0!</v>
      </c>
      <c r="AN39" s="38" t="e">
        <f t="shared" si="9"/>
        <v>#DIV/0!</v>
      </c>
      <c r="AO39" s="38" t="e">
        <f t="shared" si="10"/>
        <v>#DIV/0!</v>
      </c>
    </row>
    <row r="40" spans="1:41" x14ac:dyDescent="0.35">
      <c r="A40" s="13">
        <f>Main!B40</f>
        <v>42398</v>
      </c>
      <c r="B40" s="10">
        <f>Main!C40/Main!C39-1</f>
        <v>-6.5740603179319623E-2</v>
      </c>
      <c r="C40" s="30" t="e">
        <f>Main!D40/Main!D39-1</f>
        <v>#DIV/0!</v>
      </c>
      <c r="D40" s="30" t="e">
        <f>Main!E40/Main!E39-1</f>
        <v>#DIV/0!</v>
      </c>
      <c r="E40" s="30" t="e">
        <f>Main!F40/Main!F39-1</f>
        <v>#DIV/0!</v>
      </c>
      <c r="F40" s="30" t="e">
        <f>Main!G40/Main!G39-1</f>
        <v>#DIV/0!</v>
      </c>
      <c r="G40" s="30" t="e">
        <f>Main!H40/Main!H39-1</f>
        <v>#DIV/0!</v>
      </c>
      <c r="H40" s="30" t="e">
        <f>Main!I40/Main!I39-1</f>
        <v>#DIV/0!</v>
      </c>
      <c r="I40" s="30" t="e">
        <f>Main!J40/Main!J39-1</f>
        <v>#DIV/0!</v>
      </c>
      <c r="J40" s="30" t="e">
        <f>Main!K40/Main!K39-1</f>
        <v>#DIV/0!</v>
      </c>
      <c r="K40" s="30" t="e">
        <f t="shared" si="1"/>
        <v>#DIV/0!</v>
      </c>
      <c r="L40" s="9">
        <f>(1+B28)*(1+B29)*(1+B30)*(1+B31)*(1+B32)*(1+B33)*(1+B34)*(1+B35)*(1+B36)*(1+B37)*(1+B38)*(1+B39)-1</f>
        <v>6.1923167941942303E-2</v>
      </c>
      <c r="M40" s="53">
        <f>STDEV($B$4:B40)</f>
        <v>2.8379976928409219E-2</v>
      </c>
      <c r="N40" s="31" t="e">
        <f>STDEV($C$4:C40)</f>
        <v>#DIV/0!</v>
      </c>
      <c r="O40" s="31" t="e">
        <f>STDEV($D$4:D40)</f>
        <v>#DIV/0!</v>
      </c>
      <c r="P40" s="31" t="e">
        <f>STDEV($E$4:E40)</f>
        <v>#DIV/0!</v>
      </c>
      <c r="Q40" s="31" t="e">
        <f>STDEV($F$4:F40)</f>
        <v>#DIV/0!</v>
      </c>
      <c r="R40" s="31" t="e">
        <f>STDEV($G$4:G40)</f>
        <v>#DIV/0!</v>
      </c>
      <c r="S40" s="31" t="e">
        <f>STDEV($H$4:H40)</f>
        <v>#DIV/0!</v>
      </c>
      <c r="T40" s="31" t="e">
        <f>STDEV($I$4:I40)</f>
        <v>#DIV/0!</v>
      </c>
      <c r="U40" s="31" t="e">
        <f>STDEV($J$4:J40)</f>
        <v>#DIV/0!</v>
      </c>
      <c r="W40" s="9">
        <f>AVERAGE($B$4:B40)</f>
        <v>6.5114226091440722E-3</v>
      </c>
      <c r="X40" s="33" t="e">
        <f>AVERAGE($C$4:C40)</f>
        <v>#DIV/0!</v>
      </c>
      <c r="Y40" s="33" t="e">
        <f>AVERAGE($D$4:D40)</f>
        <v>#DIV/0!</v>
      </c>
      <c r="Z40" s="33" t="e">
        <f>AVERAGE($E$4:E40)</f>
        <v>#DIV/0!</v>
      </c>
      <c r="AA40" s="33" t="e">
        <f>AVERAGE($F$4:F40)</f>
        <v>#DIV/0!</v>
      </c>
      <c r="AB40" s="33" t="e">
        <f>AVERAGE($G$4:G40)</f>
        <v>#DIV/0!</v>
      </c>
      <c r="AC40" s="33" t="e">
        <f>AVERAGE($H$4:H40)</f>
        <v>#DIV/0!</v>
      </c>
      <c r="AD40" s="33" t="e">
        <f>AVERAGE($I$4:I40)</f>
        <v>#DIV/0!</v>
      </c>
      <c r="AE40" s="33" t="e">
        <f>AVERAGE($J$4:J40)</f>
        <v>#DIV/0!</v>
      </c>
      <c r="AG40" s="14">
        <f t="shared" si="2"/>
        <v>0.17071035521623901</v>
      </c>
      <c r="AH40" s="38" t="e">
        <f t="shared" si="3"/>
        <v>#DIV/0!</v>
      </c>
      <c r="AI40" s="38" t="e">
        <f t="shared" si="4"/>
        <v>#DIV/0!</v>
      </c>
      <c r="AJ40" s="38" t="e">
        <f t="shared" si="5"/>
        <v>#DIV/0!</v>
      </c>
      <c r="AK40" s="38" t="e">
        <f t="shared" si="6"/>
        <v>#DIV/0!</v>
      </c>
      <c r="AL40" s="38" t="e">
        <f t="shared" si="7"/>
        <v>#DIV/0!</v>
      </c>
      <c r="AM40" s="38" t="e">
        <f t="shared" si="8"/>
        <v>#DIV/0!</v>
      </c>
      <c r="AN40" s="38" t="e">
        <f t="shared" si="9"/>
        <v>#DIV/0!</v>
      </c>
      <c r="AO40" s="38" t="e">
        <f t="shared" si="10"/>
        <v>#DIV/0!</v>
      </c>
    </row>
    <row r="41" spans="1:41" x14ac:dyDescent="0.35">
      <c r="A41" s="13">
        <f>Main!B41</f>
        <v>42429</v>
      </c>
      <c r="B41" s="10">
        <f>Main!C41/Main!C40-1</f>
        <v>-7.3149399697861606E-3</v>
      </c>
      <c r="C41" s="30" t="e">
        <f>Main!D41/Main!D40-1</f>
        <v>#DIV/0!</v>
      </c>
      <c r="D41" s="30" t="e">
        <f>Main!E41/Main!E40-1</f>
        <v>#DIV/0!</v>
      </c>
      <c r="E41" s="30" t="e">
        <f>Main!F41/Main!F40-1</f>
        <v>#DIV/0!</v>
      </c>
      <c r="F41" s="30" t="e">
        <f>Main!G41/Main!G40-1</f>
        <v>#DIV/0!</v>
      </c>
      <c r="G41" s="30" t="e">
        <f>Main!H41/Main!H40-1</f>
        <v>#DIV/0!</v>
      </c>
      <c r="H41" s="30" t="e">
        <f>Main!I41/Main!I40-1</f>
        <v>#DIV/0!</v>
      </c>
      <c r="I41" s="30" t="e">
        <f>Main!J41/Main!J40-1</f>
        <v>#DIV/0!</v>
      </c>
      <c r="J41" s="30" t="e">
        <f>Main!K41/Main!K40-1</f>
        <v>#DIV/0!</v>
      </c>
      <c r="K41" s="30" t="e">
        <f t="shared" si="1"/>
        <v>#DIV/0!</v>
      </c>
      <c r="M41" s="53">
        <f>STDEV($B$4:B41)</f>
        <v>2.808354756110517E-2</v>
      </c>
      <c r="N41" s="31" t="e">
        <f>STDEV($C$4:C41)</f>
        <v>#DIV/0!</v>
      </c>
      <c r="O41" s="31" t="e">
        <f>STDEV($D$4:D41)</f>
        <v>#DIV/0!</v>
      </c>
      <c r="P41" s="31" t="e">
        <f>STDEV($E$4:E41)</f>
        <v>#DIV/0!</v>
      </c>
      <c r="Q41" s="31" t="e">
        <f>STDEV($F$4:F41)</f>
        <v>#DIV/0!</v>
      </c>
      <c r="R41" s="31" t="e">
        <f>STDEV($G$4:G41)</f>
        <v>#DIV/0!</v>
      </c>
      <c r="S41" s="31" t="e">
        <f>STDEV($H$4:H41)</f>
        <v>#DIV/0!</v>
      </c>
      <c r="T41" s="31" t="e">
        <f>STDEV($I$4:I41)</f>
        <v>#DIV/0!</v>
      </c>
      <c r="U41" s="31" t="e">
        <f>STDEV($J$4:J41)</f>
        <v>#DIV/0!</v>
      </c>
      <c r="W41" s="9">
        <f>AVERAGE($B$4:B41)</f>
        <v>6.147570962330119E-3</v>
      </c>
      <c r="X41" s="33" t="e">
        <f>AVERAGE($C$4:C41)</f>
        <v>#DIV/0!</v>
      </c>
      <c r="Y41" s="33" t="e">
        <f>AVERAGE($D$4:D41)</f>
        <v>#DIV/0!</v>
      </c>
      <c r="Z41" s="33" t="e">
        <f>AVERAGE($E$4:E41)</f>
        <v>#DIV/0!</v>
      </c>
      <c r="AA41" s="33" t="e">
        <f>AVERAGE($F$4:F41)</f>
        <v>#DIV/0!</v>
      </c>
      <c r="AB41" s="33" t="e">
        <f>AVERAGE($G$4:G41)</f>
        <v>#DIV/0!</v>
      </c>
      <c r="AC41" s="33" t="e">
        <f>AVERAGE($H$4:H41)</f>
        <v>#DIV/0!</v>
      </c>
      <c r="AD41" s="33" t="e">
        <f>AVERAGE($I$4:I41)</f>
        <v>#DIV/0!</v>
      </c>
      <c r="AE41" s="33" t="e">
        <f>AVERAGE($J$4:J41)</f>
        <v>#DIV/0!</v>
      </c>
      <c r="AG41" s="14">
        <f t="shared" si="2"/>
        <v>0.1595562058501955</v>
      </c>
      <c r="AH41" s="38" t="e">
        <f t="shared" si="3"/>
        <v>#DIV/0!</v>
      </c>
      <c r="AI41" s="38" t="e">
        <f t="shared" si="4"/>
        <v>#DIV/0!</v>
      </c>
      <c r="AJ41" s="38" t="e">
        <f t="shared" si="5"/>
        <v>#DIV/0!</v>
      </c>
      <c r="AK41" s="38" t="e">
        <f t="shared" si="6"/>
        <v>#DIV/0!</v>
      </c>
      <c r="AL41" s="38" t="e">
        <f t="shared" si="7"/>
        <v>#DIV/0!</v>
      </c>
      <c r="AM41" s="38" t="e">
        <f t="shared" si="8"/>
        <v>#DIV/0!</v>
      </c>
      <c r="AN41" s="38" t="e">
        <f t="shared" si="9"/>
        <v>#DIV/0!</v>
      </c>
      <c r="AO41" s="38" t="e">
        <f t="shared" si="10"/>
        <v>#DIV/0!</v>
      </c>
    </row>
    <row r="42" spans="1:41" x14ac:dyDescent="0.35">
      <c r="A42" s="13">
        <f>Main!B42</f>
        <v>42460</v>
      </c>
      <c r="B42" s="10">
        <f>Main!C42/Main!C41-1</f>
        <v>5.534641569883858E-2</v>
      </c>
      <c r="C42" s="30" t="e">
        <f>Main!D42/Main!D41-1</f>
        <v>#DIV/0!</v>
      </c>
      <c r="D42" s="30" t="e">
        <f>Main!E42/Main!E41-1</f>
        <v>#DIV/0!</v>
      </c>
      <c r="E42" s="30" t="e">
        <f>Main!F42/Main!F41-1</f>
        <v>#DIV/0!</v>
      </c>
      <c r="F42" s="30" t="e">
        <f>Main!G42/Main!G41-1</f>
        <v>#DIV/0!</v>
      </c>
      <c r="G42" s="30" t="e">
        <f>Main!H42/Main!H41-1</f>
        <v>#DIV/0!</v>
      </c>
      <c r="H42" s="30" t="e">
        <f>Main!I42/Main!I41-1</f>
        <v>#DIV/0!</v>
      </c>
      <c r="I42" s="30" t="e">
        <f>Main!J42/Main!J41-1</f>
        <v>#DIV/0!</v>
      </c>
      <c r="J42" s="30" t="e">
        <f>Main!K42/Main!K41-1</f>
        <v>#DIV/0!</v>
      </c>
      <c r="K42" s="30" t="e">
        <f t="shared" si="1"/>
        <v>#DIV/0!</v>
      </c>
      <c r="M42" s="53">
        <f>STDEV($B$4:B42)</f>
        <v>2.8809643104033344E-2</v>
      </c>
      <c r="N42" s="31" t="e">
        <f>STDEV($C$4:C42)</f>
        <v>#DIV/0!</v>
      </c>
      <c r="O42" s="31" t="e">
        <f>STDEV($D$4:D42)</f>
        <v>#DIV/0!</v>
      </c>
      <c r="P42" s="31" t="e">
        <f>STDEV($E$4:E42)</f>
        <v>#DIV/0!</v>
      </c>
      <c r="Q42" s="31" t="e">
        <f>STDEV($F$4:F42)</f>
        <v>#DIV/0!</v>
      </c>
      <c r="R42" s="31" t="e">
        <f>STDEV($G$4:G42)</f>
        <v>#DIV/0!</v>
      </c>
      <c r="S42" s="31" t="e">
        <f>STDEV($H$4:H42)</f>
        <v>#DIV/0!</v>
      </c>
      <c r="T42" s="31" t="e">
        <f>STDEV($I$4:I42)</f>
        <v>#DIV/0!</v>
      </c>
      <c r="U42" s="31" t="e">
        <f>STDEV($J$4:J42)</f>
        <v>#DIV/0!</v>
      </c>
      <c r="W42" s="9">
        <f>AVERAGE($B$4:B42)</f>
        <v>7.4090798017277717E-3</v>
      </c>
      <c r="X42" s="33" t="e">
        <f>AVERAGE($C$4:C42)</f>
        <v>#DIV/0!</v>
      </c>
      <c r="Y42" s="33" t="e">
        <f>AVERAGE($D$4:D42)</f>
        <v>#DIV/0!</v>
      </c>
      <c r="Z42" s="33" t="e">
        <f>AVERAGE($E$4:E42)</f>
        <v>#DIV/0!</v>
      </c>
      <c r="AA42" s="33" t="e">
        <f>AVERAGE($F$4:F42)</f>
        <v>#DIV/0!</v>
      </c>
      <c r="AB42" s="33" t="e">
        <f>AVERAGE($G$4:G42)</f>
        <v>#DIV/0!</v>
      </c>
      <c r="AC42" s="33" t="e">
        <f>AVERAGE($H$4:H42)</f>
        <v>#DIV/0!</v>
      </c>
      <c r="AD42" s="33" t="e">
        <f>AVERAGE($I$4:I42)</f>
        <v>#DIV/0!</v>
      </c>
      <c r="AE42" s="33" t="e">
        <f>AVERAGE($J$4:J42)</f>
        <v>#DIV/0!</v>
      </c>
      <c r="AG42" s="14">
        <f t="shared" si="2"/>
        <v>0.19932260577907568</v>
      </c>
      <c r="AH42" s="38" t="e">
        <f t="shared" si="3"/>
        <v>#DIV/0!</v>
      </c>
      <c r="AI42" s="38" t="e">
        <f t="shared" si="4"/>
        <v>#DIV/0!</v>
      </c>
      <c r="AJ42" s="38" t="e">
        <f t="shared" si="5"/>
        <v>#DIV/0!</v>
      </c>
      <c r="AK42" s="38" t="e">
        <f t="shared" si="6"/>
        <v>#DIV/0!</v>
      </c>
      <c r="AL42" s="38" t="e">
        <f t="shared" si="7"/>
        <v>#DIV/0!</v>
      </c>
      <c r="AM42" s="38" t="e">
        <f t="shared" si="8"/>
        <v>#DIV/0!</v>
      </c>
      <c r="AN42" s="38" t="e">
        <f t="shared" si="9"/>
        <v>#DIV/0!</v>
      </c>
      <c r="AO42" s="38" t="e">
        <f t="shared" si="10"/>
        <v>#DIV/0!</v>
      </c>
    </row>
    <row r="43" spans="1:41" x14ac:dyDescent="0.35">
      <c r="A43" s="13">
        <f>Main!B43</f>
        <v>42489</v>
      </c>
      <c r="B43" s="10">
        <f>Main!C43/Main!C42-1</f>
        <v>8.2726168791742438E-3</v>
      </c>
      <c r="C43" s="30" t="e">
        <f>Main!D43/Main!D42-1</f>
        <v>#DIV/0!</v>
      </c>
      <c r="D43" s="30" t="e">
        <f>Main!E43/Main!E42-1</f>
        <v>#DIV/0!</v>
      </c>
      <c r="E43" s="30" t="e">
        <f>Main!F43/Main!F42-1</f>
        <v>#DIV/0!</v>
      </c>
      <c r="F43" s="30" t="e">
        <f>Main!G43/Main!G42-1</f>
        <v>#DIV/0!</v>
      </c>
      <c r="G43" s="30" t="e">
        <f>Main!H43/Main!H42-1</f>
        <v>#DIV/0!</v>
      </c>
      <c r="H43" s="30" t="e">
        <f>Main!I43/Main!I42-1</f>
        <v>#DIV/0!</v>
      </c>
      <c r="I43" s="30" t="e">
        <f>Main!J43/Main!J42-1</f>
        <v>#DIV/0!</v>
      </c>
      <c r="J43" s="30" t="e">
        <f>Main!K43/Main!K42-1</f>
        <v>#DIV/0!</v>
      </c>
      <c r="K43" s="30" t="e">
        <f t="shared" si="1"/>
        <v>#DIV/0!</v>
      </c>
      <c r="M43" s="53">
        <f>STDEV($B$4:B43)</f>
        <v>2.8438217971138095E-2</v>
      </c>
      <c r="N43" s="31" t="e">
        <f>STDEV($C$4:C43)</f>
        <v>#DIV/0!</v>
      </c>
      <c r="O43" s="31" t="e">
        <f>STDEV($D$4:D43)</f>
        <v>#DIV/0!</v>
      </c>
      <c r="P43" s="31" t="e">
        <f>STDEV($E$4:E43)</f>
        <v>#DIV/0!</v>
      </c>
      <c r="Q43" s="31" t="e">
        <f>STDEV($F$4:F43)</f>
        <v>#DIV/0!</v>
      </c>
      <c r="R43" s="31" t="e">
        <f>STDEV($G$4:G43)</f>
        <v>#DIV/0!</v>
      </c>
      <c r="S43" s="31" t="e">
        <f>STDEV($H$4:H43)</f>
        <v>#DIV/0!</v>
      </c>
      <c r="T43" s="31" t="e">
        <f>STDEV($I$4:I43)</f>
        <v>#DIV/0!</v>
      </c>
      <c r="U43" s="31" t="e">
        <f>STDEV($J$4:J43)</f>
        <v>#DIV/0!</v>
      </c>
      <c r="W43" s="9">
        <f>AVERAGE($B$4:B43)</f>
        <v>7.4306682286639338E-3</v>
      </c>
      <c r="X43" s="33" t="e">
        <f>AVERAGE($C$4:C43)</f>
        <v>#DIV/0!</v>
      </c>
      <c r="Y43" s="33" t="e">
        <f>AVERAGE($D$4:D43)</f>
        <v>#DIV/0!</v>
      </c>
      <c r="Z43" s="33" t="e">
        <f>AVERAGE($E$4:E43)</f>
        <v>#DIV/0!</v>
      </c>
      <c r="AA43" s="33" t="e">
        <f>AVERAGE($F$4:F43)</f>
        <v>#DIV/0!</v>
      </c>
      <c r="AB43" s="33" t="e">
        <f>AVERAGE($G$4:G43)</f>
        <v>#DIV/0!</v>
      </c>
      <c r="AC43" s="33" t="e">
        <f>AVERAGE($H$4:H43)</f>
        <v>#DIV/0!</v>
      </c>
      <c r="AD43" s="33" t="e">
        <f>AVERAGE($I$4:I43)</f>
        <v>#DIV/0!</v>
      </c>
      <c r="AE43" s="33" t="e">
        <f>AVERAGE($J$4:J43)</f>
        <v>#DIV/0!</v>
      </c>
      <c r="AG43" s="14">
        <f t="shared" si="2"/>
        <v>0.2026850475598416</v>
      </c>
      <c r="AH43" s="38" t="e">
        <f t="shared" si="3"/>
        <v>#DIV/0!</v>
      </c>
      <c r="AI43" s="38" t="e">
        <f t="shared" si="4"/>
        <v>#DIV/0!</v>
      </c>
      <c r="AJ43" s="38" t="e">
        <f t="shared" si="5"/>
        <v>#DIV/0!</v>
      </c>
      <c r="AK43" s="38" t="e">
        <f t="shared" si="6"/>
        <v>#DIV/0!</v>
      </c>
      <c r="AL43" s="38" t="e">
        <f t="shared" si="7"/>
        <v>#DIV/0!</v>
      </c>
      <c r="AM43" s="38" t="e">
        <f t="shared" si="8"/>
        <v>#DIV/0!</v>
      </c>
      <c r="AN43" s="38" t="e">
        <f t="shared" si="9"/>
        <v>#DIV/0!</v>
      </c>
      <c r="AO43" s="38" t="e">
        <f t="shared" si="10"/>
        <v>#DIV/0!</v>
      </c>
    </row>
    <row r="44" spans="1:41" x14ac:dyDescent="0.35">
      <c r="A44" s="13">
        <f>Main!B44</f>
        <v>42521</v>
      </c>
      <c r="B44" s="10">
        <f>Main!C44/Main!C43-1</f>
        <v>-6.7745577719232619E-3</v>
      </c>
      <c r="C44" s="30" t="e">
        <f>Main!D44/Main!D43-1</f>
        <v>#DIV/0!</v>
      </c>
      <c r="D44" s="30" t="e">
        <f>Main!E44/Main!E43-1</f>
        <v>#DIV/0!</v>
      </c>
      <c r="E44" s="30" t="e">
        <f>Main!F44/Main!F43-1</f>
        <v>#DIV/0!</v>
      </c>
      <c r="F44" s="30" t="e">
        <f>Main!G44/Main!G43-1</f>
        <v>#DIV/0!</v>
      </c>
      <c r="G44" s="30" t="e">
        <f>Main!H44/Main!H43-1</f>
        <v>#DIV/0!</v>
      </c>
      <c r="H44" s="30" t="e">
        <f>Main!I44/Main!I43-1</f>
        <v>#DIV/0!</v>
      </c>
      <c r="I44" s="30" t="e">
        <f>Main!J44/Main!J43-1</f>
        <v>#DIV/0!</v>
      </c>
      <c r="J44" s="30" t="e">
        <f>Main!K44/Main!K43-1</f>
        <v>#DIV/0!</v>
      </c>
      <c r="K44" s="30" t="e">
        <f t="shared" si="1"/>
        <v>#DIV/0!</v>
      </c>
      <c r="M44" s="53">
        <f>STDEV($B$4:B44)</f>
        <v>2.8167989007872159E-2</v>
      </c>
      <c r="N44" s="31" t="e">
        <f>STDEV($C$4:C44)</f>
        <v>#DIV/0!</v>
      </c>
      <c r="O44" s="31" t="e">
        <f>STDEV($D$4:D44)</f>
        <v>#DIV/0!</v>
      </c>
      <c r="P44" s="31" t="e">
        <f>STDEV($E$4:E44)</f>
        <v>#DIV/0!</v>
      </c>
      <c r="Q44" s="31" t="e">
        <f>STDEV($F$4:F44)</f>
        <v>#DIV/0!</v>
      </c>
      <c r="R44" s="31" t="e">
        <f>STDEV($G$4:G44)</f>
        <v>#DIV/0!</v>
      </c>
      <c r="S44" s="31" t="e">
        <f>STDEV($H$4:H44)</f>
        <v>#DIV/0!</v>
      </c>
      <c r="T44" s="31" t="e">
        <f>STDEV($I$4:I44)</f>
        <v>#DIV/0!</v>
      </c>
      <c r="U44" s="31" t="e">
        <f>STDEV($J$4:J44)</f>
        <v>#DIV/0!</v>
      </c>
      <c r="W44" s="9">
        <f>AVERAGE($B$4:B44)</f>
        <v>7.0841993018203432E-3</v>
      </c>
      <c r="X44" s="33" t="e">
        <f>AVERAGE($C$4:C44)</f>
        <v>#DIV/0!</v>
      </c>
      <c r="Y44" s="33" t="e">
        <f>AVERAGE($D$4:D44)</f>
        <v>#DIV/0!</v>
      </c>
      <c r="Z44" s="33" t="e">
        <f>AVERAGE($E$4:E44)</f>
        <v>#DIV/0!</v>
      </c>
      <c r="AA44" s="33" t="e">
        <f>AVERAGE($F$4:F44)</f>
        <v>#DIV/0!</v>
      </c>
      <c r="AB44" s="33" t="e">
        <f>AVERAGE($G$4:G44)</f>
        <v>#DIV/0!</v>
      </c>
      <c r="AC44" s="33" t="e">
        <f>AVERAGE($H$4:H44)</f>
        <v>#DIV/0!</v>
      </c>
      <c r="AD44" s="33" t="e">
        <f>AVERAGE($I$4:I44)</f>
        <v>#DIV/0!</v>
      </c>
      <c r="AE44" s="33" t="e">
        <f>AVERAGE($J$4:J44)</f>
        <v>#DIV/0!</v>
      </c>
      <c r="AG44" s="14">
        <f t="shared" si="2"/>
        <v>0.1923294074575089</v>
      </c>
      <c r="AH44" s="38" t="e">
        <f t="shared" si="3"/>
        <v>#DIV/0!</v>
      </c>
      <c r="AI44" s="38" t="e">
        <f t="shared" si="4"/>
        <v>#DIV/0!</v>
      </c>
      <c r="AJ44" s="38" t="e">
        <f t="shared" si="5"/>
        <v>#DIV/0!</v>
      </c>
      <c r="AK44" s="38" t="e">
        <f t="shared" si="6"/>
        <v>#DIV/0!</v>
      </c>
      <c r="AL44" s="38" t="e">
        <f t="shared" si="7"/>
        <v>#DIV/0!</v>
      </c>
      <c r="AM44" s="38" t="e">
        <f t="shared" si="8"/>
        <v>#DIV/0!</v>
      </c>
      <c r="AN44" s="38" t="e">
        <f t="shared" si="9"/>
        <v>#DIV/0!</v>
      </c>
      <c r="AO44" s="38" t="e">
        <f t="shared" si="10"/>
        <v>#DIV/0!</v>
      </c>
    </row>
    <row r="45" spans="1:41" x14ac:dyDescent="0.35">
      <c r="A45" s="13">
        <f>Main!B45</f>
        <v>42551</v>
      </c>
      <c r="B45" s="10">
        <f>Main!C45/Main!C44-1</f>
        <v>-2.5009473285334538E-3</v>
      </c>
      <c r="C45" s="30" t="e">
        <f>Main!D45/Main!D44-1</f>
        <v>#DIV/0!</v>
      </c>
      <c r="D45" s="30" t="e">
        <f>Main!E45/Main!E44-1</f>
        <v>#DIV/0!</v>
      </c>
      <c r="E45" s="30" t="e">
        <f>Main!F45/Main!F44-1</f>
        <v>#DIV/0!</v>
      </c>
      <c r="F45" s="30" t="e">
        <f>Main!G45/Main!G44-1</f>
        <v>#DIV/0!</v>
      </c>
      <c r="G45" s="30" t="e">
        <f>Main!H45/Main!H44-1</f>
        <v>#DIV/0!</v>
      </c>
      <c r="H45" s="30" t="e">
        <f>Main!I45/Main!I44-1</f>
        <v>#DIV/0!</v>
      </c>
      <c r="I45" s="30" t="e">
        <f>Main!J45/Main!J44-1</f>
        <v>#DIV/0!</v>
      </c>
      <c r="J45" s="30" t="e">
        <f>Main!K45/Main!K44-1</f>
        <v>#DIV/0!</v>
      </c>
      <c r="K45" s="30" t="e">
        <f t="shared" si="1"/>
        <v>#DIV/0!</v>
      </c>
      <c r="M45" s="53">
        <f>STDEV($B$4:B45)</f>
        <v>2.7861640613616057E-2</v>
      </c>
      <c r="N45" s="31" t="e">
        <f>STDEV($C$4:C45)</f>
        <v>#DIV/0!</v>
      </c>
      <c r="O45" s="31" t="e">
        <f>STDEV($D$4:D45)</f>
        <v>#DIV/0!</v>
      </c>
      <c r="P45" s="31" t="e">
        <f>STDEV($E$4:E45)</f>
        <v>#DIV/0!</v>
      </c>
      <c r="Q45" s="31" t="e">
        <f>STDEV($F$4:F45)</f>
        <v>#DIV/0!</v>
      </c>
      <c r="R45" s="31" t="e">
        <f>STDEV($G$4:G45)</f>
        <v>#DIV/0!</v>
      </c>
      <c r="S45" s="31" t="e">
        <f>STDEV($H$4:H45)</f>
        <v>#DIV/0!</v>
      </c>
      <c r="T45" s="31" t="e">
        <f>STDEV($I$4:I45)</f>
        <v>#DIV/0!</v>
      </c>
      <c r="U45" s="31" t="e">
        <f>STDEV($J$4:J45)</f>
        <v>#DIV/0!</v>
      </c>
      <c r="W45" s="9">
        <f>AVERAGE($B$4:B45)</f>
        <v>6.8559815249071582E-3</v>
      </c>
      <c r="X45" s="33" t="e">
        <f>AVERAGE($C$4:C45)</f>
        <v>#DIV/0!</v>
      </c>
      <c r="Y45" s="33" t="e">
        <f>AVERAGE($D$4:D45)</f>
        <v>#DIV/0!</v>
      </c>
      <c r="Z45" s="33" t="e">
        <f>AVERAGE($E$4:E45)</f>
        <v>#DIV/0!</v>
      </c>
      <c r="AA45" s="33" t="e">
        <f>AVERAGE($F$4:F45)</f>
        <v>#DIV/0!</v>
      </c>
      <c r="AB45" s="33" t="e">
        <f>AVERAGE($G$4:G45)</f>
        <v>#DIV/0!</v>
      </c>
      <c r="AC45" s="33" t="e">
        <f>AVERAGE($H$4:H45)</f>
        <v>#DIV/0!</v>
      </c>
      <c r="AD45" s="33" t="e">
        <f>AVERAGE($I$4:I45)</f>
        <v>#DIV/0!</v>
      </c>
      <c r="AE45" s="33" t="e">
        <f>AVERAGE($J$4:J45)</f>
        <v>#DIV/0!</v>
      </c>
      <c r="AG45" s="14">
        <f t="shared" si="2"/>
        <v>0.18625302544834563</v>
      </c>
      <c r="AH45" s="38" t="e">
        <f t="shared" si="3"/>
        <v>#DIV/0!</v>
      </c>
      <c r="AI45" s="38" t="e">
        <f t="shared" si="4"/>
        <v>#DIV/0!</v>
      </c>
      <c r="AJ45" s="38" t="e">
        <f t="shared" si="5"/>
        <v>#DIV/0!</v>
      </c>
      <c r="AK45" s="38" t="e">
        <f t="shared" si="6"/>
        <v>#DIV/0!</v>
      </c>
      <c r="AL45" s="38" t="e">
        <f t="shared" si="7"/>
        <v>#DIV/0!</v>
      </c>
      <c r="AM45" s="38" t="e">
        <f t="shared" si="8"/>
        <v>#DIV/0!</v>
      </c>
      <c r="AN45" s="38" t="e">
        <f t="shared" si="9"/>
        <v>#DIV/0!</v>
      </c>
      <c r="AO45" s="38" t="e">
        <f t="shared" si="10"/>
        <v>#DIV/0!</v>
      </c>
    </row>
    <row r="46" spans="1:41" x14ac:dyDescent="0.35">
      <c r="A46" s="13">
        <f>Main!B46</f>
        <v>42580</v>
      </c>
      <c r="B46" s="10">
        <f>Main!C46/Main!C45-1</f>
        <v>2.0285670870688222E-2</v>
      </c>
      <c r="C46" s="30" t="e">
        <f>Main!D46/Main!D45-1</f>
        <v>#DIV/0!</v>
      </c>
      <c r="D46" s="30" t="e">
        <f>Main!E46/Main!E45-1</f>
        <v>#DIV/0!</v>
      </c>
      <c r="E46" s="30" t="e">
        <f>Main!F46/Main!F45-1</f>
        <v>#DIV/0!</v>
      </c>
      <c r="F46" s="30" t="e">
        <f>Main!G46/Main!G45-1</f>
        <v>#DIV/0!</v>
      </c>
      <c r="G46" s="30" t="e">
        <f>Main!H46/Main!H45-1</f>
        <v>#DIV/0!</v>
      </c>
      <c r="H46" s="30" t="e">
        <f>Main!I46/Main!I45-1</f>
        <v>#DIV/0!</v>
      </c>
      <c r="I46" s="30" t="e">
        <f>Main!J46/Main!J45-1</f>
        <v>#DIV/0!</v>
      </c>
      <c r="J46" s="30" t="e">
        <f>Main!K46/Main!K45-1</f>
        <v>#DIV/0!</v>
      </c>
      <c r="K46" s="30" t="e">
        <f t="shared" si="1"/>
        <v>#DIV/0!</v>
      </c>
      <c r="M46" s="53">
        <f>STDEV($B$4:B46)</f>
        <v>2.7604034359383314E-2</v>
      </c>
      <c r="N46" s="31" t="e">
        <f>STDEV($C$4:C46)</f>
        <v>#DIV/0!</v>
      </c>
      <c r="O46" s="31" t="e">
        <f>STDEV($D$4:D46)</f>
        <v>#DIV/0!</v>
      </c>
      <c r="P46" s="31" t="e">
        <f>STDEV($E$4:E46)</f>
        <v>#DIV/0!</v>
      </c>
      <c r="Q46" s="31" t="e">
        <f>STDEV($F$4:F46)</f>
        <v>#DIV/0!</v>
      </c>
      <c r="R46" s="31" t="e">
        <f>STDEV($G$4:G46)</f>
        <v>#DIV/0!</v>
      </c>
      <c r="S46" s="31" t="e">
        <f>STDEV($H$4:H46)</f>
        <v>#DIV/0!</v>
      </c>
      <c r="T46" s="31" t="e">
        <f>STDEV($I$4:I46)</f>
        <v>#DIV/0!</v>
      </c>
      <c r="U46" s="31" t="e">
        <f>STDEV($J$4:J46)</f>
        <v>#DIV/0!</v>
      </c>
      <c r="W46" s="9">
        <f>AVERAGE($B$4:B46)</f>
        <v>7.1682998817857871E-3</v>
      </c>
      <c r="X46" s="33" t="e">
        <f>AVERAGE($C$4:C46)</f>
        <v>#DIV/0!</v>
      </c>
      <c r="Y46" s="33" t="e">
        <f>AVERAGE($D$4:D46)</f>
        <v>#DIV/0!</v>
      </c>
      <c r="Z46" s="33" t="e">
        <f>AVERAGE($E$4:E46)</f>
        <v>#DIV/0!</v>
      </c>
      <c r="AA46" s="33" t="e">
        <f>AVERAGE($F$4:F46)</f>
        <v>#DIV/0!</v>
      </c>
      <c r="AB46" s="33" t="e">
        <f>AVERAGE($G$4:G46)</f>
        <v>#DIV/0!</v>
      </c>
      <c r="AC46" s="33" t="e">
        <f>AVERAGE($H$4:H46)</f>
        <v>#DIV/0!</v>
      </c>
      <c r="AD46" s="33" t="e">
        <f>AVERAGE($I$4:I46)</f>
        <v>#DIV/0!</v>
      </c>
      <c r="AE46" s="33" t="e">
        <f>AVERAGE($J$4:J46)</f>
        <v>#DIV/0!</v>
      </c>
      <c r="AG46" s="14">
        <f t="shared" si="2"/>
        <v>0.19930540382221248</v>
      </c>
      <c r="AH46" s="38" t="e">
        <f t="shared" si="3"/>
        <v>#DIV/0!</v>
      </c>
      <c r="AI46" s="38" t="e">
        <f t="shared" si="4"/>
        <v>#DIV/0!</v>
      </c>
      <c r="AJ46" s="38" t="e">
        <f t="shared" si="5"/>
        <v>#DIV/0!</v>
      </c>
      <c r="AK46" s="38" t="e">
        <f t="shared" si="6"/>
        <v>#DIV/0!</v>
      </c>
      <c r="AL46" s="38" t="e">
        <f t="shared" si="7"/>
        <v>#DIV/0!</v>
      </c>
      <c r="AM46" s="38" t="e">
        <f t="shared" si="8"/>
        <v>#DIV/0!</v>
      </c>
      <c r="AN46" s="38" t="e">
        <f t="shared" si="9"/>
        <v>#DIV/0!</v>
      </c>
      <c r="AO46" s="38" t="e">
        <f t="shared" si="10"/>
        <v>#DIV/0!</v>
      </c>
    </row>
    <row r="47" spans="1:41" x14ac:dyDescent="0.35">
      <c r="A47" s="13">
        <f>Main!B47</f>
        <v>42613</v>
      </c>
      <c r="B47" s="10">
        <f>Main!C47/Main!C46-1</f>
        <v>4.222205674286994E-2</v>
      </c>
      <c r="C47" s="30" t="e">
        <f>Main!D47/Main!D46-1</f>
        <v>#DIV/0!</v>
      </c>
      <c r="D47" s="30" t="e">
        <f>Main!E47/Main!E46-1</f>
        <v>#DIV/0!</v>
      </c>
      <c r="E47" s="30" t="e">
        <f>Main!F47/Main!F46-1</f>
        <v>#DIV/0!</v>
      </c>
      <c r="F47" s="30" t="e">
        <f>Main!G47/Main!G46-1</f>
        <v>#DIV/0!</v>
      </c>
      <c r="G47" s="30" t="e">
        <f>Main!H47/Main!H46-1</f>
        <v>#DIV/0!</v>
      </c>
      <c r="H47" s="30" t="e">
        <f>Main!I47/Main!I46-1</f>
        <v>#DIV/0!</v>
      </c>
      <c r="I47" s="30" t="e">
        <f>Main!J47/Main!J46-1</f>
        <v>#DIV/0!</v>
      </c>
      <c r="J47" s="30" t="e">
        <f>Main!K47/Main!K46-1</f>
        <v>#DIV/0!</v>
      </c>
      <c r="K47" s="30" t="e">
        <f t="shared" si="1"/>
        <v>#DIV/0!</v>
      </c>
      <c r="M47" s="53">
        <f>STDEV($B$4:B47)</f>
        <v>2.778828317391871E-2</v>
      </c>
      <c r="N47" s="31" t="e">
        <f>STDEV($C$4:C47)</f>
        <v>#DIV/0!</v>
      </c>
      <c r="O47" s="31" t="e">
        <f>STDEV($D$4:D47)</f>
        <v>#DIV/0!</v>
      </c>
      <c r="P47" s="31" t="e">
        <f>STDEV($E$4:E47)</f>
        <v>#DIV/0!</v>
      </c>
      <c r="Q47" s="31" t="e">
        <f>STDEV($F$4:F47)</f>
        <v>#DIV/0!</v>
      </c>
      <c r="R47" s="31" t="e">
        <f>STDEV($G$4:G47)</f>
        <v>#DIV/0!</v>
      </c>
      <c r="S47" s="31" t="e">
        <f>STDEV($H$4:H47)</f>
        <v>#DIV/0!</v>
      </c>
      <c r="T47" s="31" t="e">
        <f>STDEV($I$4:I47)</f>
        <v>#DIV/0!</v>
      </c>
      <c r="U47" s="31" t="e">
        <f>STDEV($J$4:J47)</f>
        <v>#DIV/0!</v>
      </c>
      <c r="W47" s="9">
        <f>AVERAGE($B$4:B47)</f>
        <v>7.9649761740831545E-3</v>
      </c>
      <c r="X47" s="33" t="e">
        <f>AVERAGE($C$4:C47)</f>
        <v>#DIV/0!</v>
      </c>
      <c r="Y47" s="33" t="e">
        <f>AVERAGE($D$4:D47)</f>
        <v>#DIV/0!</v>
      </c>
      <c r="Z47" s="33" t="e">
        <f>AVERAGE($E$4:E47)</f>
        <v>#DIV/0!</v>
      </c>
      <c r="AA47" s="33" t="e">
        <f>AVERAGE($F$4:F47)</f>
        <v>#DIV/0!</v>
      </c>
      <c r="AB47" s="33" t="e">
        <f>AVERAGE($G$4:G47)</f>
        <v>#DIV/0!</v>
      </c>
      <c r="AC47" s="33" t="e">
        <f>AVERAGE($H$4:H47)</f>
        <v>#DIV/0!</v>
      </c>
      <c r="AD47" s="33" t="e">
        <f>AVERAGE($I$4:I47)</f>
        <v>#DIV/0!</v>
      </c>
      <c r="AE47" s="33" t="e">
        <f>AVERAGE($J$4:J47)</f>
        <v>#DIV/0!</v>
      </c>
      <c r="AG47" s="14">
        <f t="shared" si="2"/>
        <v>0.22665342324307033</v>
      </c>
      <c r="AH47" s="38" t="e">
        <f t="shared" si="3"/>
        <v>#DIV/0!</v>
      </c>
      <c r="AI47" s="38" t="e">
        <f t="shared" si="4"/>
        <v>#DIV/0!</v>
      </c>
      <c r="AJ47" s="38" t="e">
        <f t="shared" si="5"/>
        <v>#DIV/0!</v>
      </c>
      <c r="AK47" s="38" t="e">
        <f t="shared" si="6"/>
        <v>#DIV/0!</v>
      </c>
      <c r="AL47" s="38" t="e">
        <f t="shared" si="7"/>
        <v>#DIV/0!</v>
      </c>
      <c r="AM47" s="38" t="e">
        <f t="shared" si="8"/>
        <v>#DIV/0!</v>
      </c>
      <c r="AN47" s="38" t="e">
        <f t="shared" si="9"/>
        <v>#DIV/0!</v>
      </c>
      <c r="AO47" s="38" t="e">
        <f t="shared" si="10"/>
        <v>#DIV/0!</v>
      </c>
    </row>
    <row r="48" spans="1:41" x14ac:dyDescent="0.35">
      <c r="A48" s="13">
        <f>Main!B48</f>
        <v>42643</v>
      </c>
      <c r="B48" s="10">
        <f>Main!C48/Main!C47-1</f>
        <v>2.736496141754774E-2</v>
      </c>
      <c r="C48" s="30" t="e">
        <f>Main!D48/Main!D47-1</f>
        <v>#DIV/0!</v>
      </c>
      <c r="D48" s="30" t="e">
        <f>Main!E48/Main!E47-1</f>
        <v>#DIV/0!</v>
      </c>
      <c r="E48" s="30" t="e">
        <f>Main!F48/Main!F47-1</f>
        <v>#DIV/0!</v>
      </c>
      <c r="F48" s="30" t="e">
        <f>Main!G48/Main!G47-1</f>
        <v>#DIV/0!</v>
      </c>
      <c r="G48" s="30" t="e">
        <f>Main!H48/Main!H47-1</f>
        <v>#DIV/0!</v>
      </c>
      <c r="H48" s="30" t="e">
        <f>Main!I48/Main!I47-1</f>
        <v>#DIV/0!</v>
      </c>
      <c r="I48" s="30" t="e">
        <f>Main!J48/Main!J47-1</f>
        <v>#DIV/0!</v>
      </c>
      <c r="J48" s="30" t="e">
        <f>Main!K48/Main!K47-1</f>
        <v>#DIV/0!</v>
      </c>
      <c r="K48" s="30" t="e">
        <f t="shared" si="1"/>
        <v>#DIV/0!</v>
      </c>
      <c r="M48" s="53">
        <f>STDEV($B$4:B48)</f>
        <v>2.7622499557768257E-2</v>
      </c>
      <c r="N48" s="31" t="e">
        <f>STDEV($C$4:C48)</f>
        <v>#DIV/0!</v>
      </c>
      <c r="O48" s="31" t="e">
        <f>STDEV($D$4:D48)</f>
        <v>#DIV/0!</v>
      </c>
      <c r="P48" s="31" t="e">
        <f>STDEV($E$4:E48)</f>
        <v>#DIV/0!</v>
      </c>
      <c r="Q48" s="31" t="e">
        <f>STDEV($F$4:F48)</f>
        <v>#DIV/0!</v>
      </c>
      <c r="R48" s="31" t="e">
        <f>STDEV($G$4:G48)</f>
        <v>#DIV/0!</v>
      </c>
      <c r="S48" s="31" t="e">
        <f>STDEV($H$4:H48)</f>
        <v>#DIV/0!</v>
      </c>
      <c r="T48" s="31" t="e">
        <f>STDEV($I$4:I48)</f>
        <v>#DIV/0!</v>
      </c>
      <c r="U48" s="31" t="e">
        <f>STDEV($J$4:J48)</f>
        <v>#DIV/0!</v>
      </c>
      <c r="W48" s="9">
        <f>AVERAGE($B$4:B48)</f>
        <v>8.3960869572712558E-3</v>
      </c>
      <c r="X48" s="33" t="e">
        <f>AVERAGE($C$4:C48)</f>
        <v>#DIV/0!</v>
      </c>
      <c r="Y48" s="33" t="e">
        <f>AVERAGE($D$4:D48)</f>
        <v>#DIV/0!</v>
      </c>
      <c r="Z48" s="33" t="e">
        <f>AVERAGE($E$4:E48)</f>
        <v>#DIV/0!</v>
      </c>
      <c r="AA48" s="33" t="e">
        <f>AVERAGE($F$4:F48)</f>
        <v>#DIV/0!</v>
      </c>
      <c r="AB48" s="33" t="e">
        <f>AVERAGE($G$4:G48)</f>
        <v>#DIV/0!</v>
      </c>
      <c r="AC48" s="33" t="e">
        <f>AVERAGE($H$4:H48)</f>
        <v>#DIV/0!</v>
      </c>
      <c r="AD48" s="33" t="e">
        <f>AVERAGE($I$4:I48)</f>
        <v>#DIV/0!</v>
      </c>
      <c r="AE48" s="33" t="e">
        <f>AVERAGE($J$4:J48)</f>
        <v>#DIV/0!</v>
      </c>
      <c r="AG48" s="14">
        <f t="shared" si="2"/>
        <v>0.24362097559386434</v>
      </c>
      <c r="AH48" s="38" t="e">
        <f t="shared" si="3"/>
        <v>#DIV/0!</v>
      </c>
      <c r="AI48" s="38" t="e">
        <f t="shared" si="4"/>
        <v>#DIV/0!</v>
      </c>
      <c r="AJ48" s="38" t="e">
        <f t="shared" si="5"/>
        <v>#DIV/0!</v>
      </c>
      <c r="AK48" s="38" t="e">
        <f t="shared" si="6"/>
        <v>#DIV/0!</v>
      </c>
      <c r="AL48" s="38" t="e">
        <f t="shared" si="7"/>
        <v>#DIV/0!</v>
      </c>
      <c r="AM48" s="38" t="e">
        <f t="shared" si="8"/>
        <v>#DIV/0!</v>
      </c>
      <c r="AN48" s="38" t="e">
        <f t="shared" si="9"/>
        <v>#DIV/0!</v>
      </c>
      <c r="AO48" s="38" t="e">
        <f t="shared" si="10"/>
        <v>#DIV/0!</v>
      </c>
    </row>
    <row r="49" spans="1:41" x14ac:dyDescent="0.35">
      <c r="A49" s="13">
        <f>Main!B49</f>
        <v>42674</v>
      </c>
      <c r="B49" s="10">
        <f>Main!C49/Main!C48-1</f>
        <v>2.3715140134918933E-2</v>
      </c>
      <c r="C49" s="30" t="e">
        <f>Main!D49/Main!D48-1</f>
        <v>#DIV/0!</v>
      </c>
      <c r="D49" s="30" t="e">
        <f>Main!E49/Main!E48-1</f>
        <v>#DIV/0!</v>
      </c>
      <c r="E49" s="30" t="e">
        <f>Main!F49/Main!F48-1</f>
        <v>#DIV/0!</v>
      </c>
      <c r="F49" s="30" t="e">
        <f>Main!G49/Main!G48-1</f>
        <v>#DIV/0!</v>
      </c>
      <c r="G49" s="30" t="e">
        <f>Main!H49/Main!H48-1</f>
        <v>#DIV/0!</v>
      </c>
      <c r="H49" s="30" t="e">
        <f>Main!I49/Main!I48-1</f>
        <v>#DIV/0!</v>
      </c>
      <c r="I49" s="30" t="e">
        <f>Main!J49/Main!J48-1</f>
        <v>#DIV/0!</v>
      </c>
      <c r="J49" s="30" t="e">
        <f>Main!K49/Main!K48-1</f>
        <v>#DIV/0!</v>
      </c>
      <c r="K49" s="30" t="e">
        <f t="shared" si="1"/>
        <v>#DIV/0!</v>
      </c>
      <c r="M49" s="53">
        <f>STDEV($B$4:B49)</f>
        <v>2.740708788894301E-2</v>
      </c>
      <c r="N49" s="31" t="e">
        <f>STDEV($C$4:C49)</f>
        <v>#DIV/0!</v>
      </c>
      <c r="O49" s="31" t="e">
        <f>STDEV($D$4:D49)</f>
        <v>#DIV/0!</v>
      </c>
      <c r="P49" s="31" t="e">
        <f>STDEV($E$4:E49)</f>
        <v>#DIV/0!</v>
      </c>
      <c r="Q49" s="31" t="e">
        <f>STDEV($F$4:F49)</f>
        <v>#DIV/0!</v>
      </c>
      <c r="R49" s="31" t="e">
        <f>STDEV($G$4:G49)</f>
        <v>#DIV/0!</v>
      </c>
      <c r="S49" s="31" t="e">
        <f>STDEV($H$4:H49)</f>
        <v>#DIV/0!</v>
      </c>
      <c r="T49" s="31" t="e">
        <f>STDEV($I$4:I49)</f>
        <v>#DIV/0!</v>
      </c>
      <c r="U49" s="31" t="e">
        <f>STDEV($J$4:J49)</f>
        <v>#DIV/0!</v>
      </c>
      <c r="W49" s="9">
        <f>AVERAGE($B$4:B49)</f>
        <v>8.72910985243751E-3</v>
      </c>
      <c r="X49" s="33" t="e">
        <f>AVERAGE($C$4:C49)</f>
        <v>#DIV/0!</v>
      </c>
      <c r="Y49" s="33" t="e">
        <f>AVERAGE($D$4:D49)</f>
        <v>#DIV/0!</v>
      </c>
      <c r="Z49" s="33" t="e">
        <f>AVERAGE($E$4:E49)</f>
        <v>#DIV/0!</v>
      </c>
      <c r="AA49" s="33" t="e">
        <f>AVERAGE($F$4:F49)</f>
        <v>#DIV/0!</v>
      </c>
      <c r="AB49" s="33" t="e">
        <f>AVERAGE($G$4:G49)</f>
        <v>#DIV/0!</v>
      </c>
      <c r="AC49" s="33" t="e">
        <f>AVERAGE($H$4:H49)</f>
        <v>#DIV/0!</v>
      </c>
      <c r="AD49" s="33" t="e">
        <f>AVERAGE($I$4:I49)</f>
        <v>#DIV/0!</v>
      </c>
      <c r="AE49" s="33" t="e">
        <f>AVERAGE($J$4:J49)</f>
        <v>#DIV/0!</v>
      </c>
      <c r="AG49" s="14">
        <f t="shared" si="2"/>
        <v>0.25768674199859382</v>
      </c>
      <c r="AH49" s="38" t="e">
        <f t="shared" si="3"/>
        <v>#DIV/0!</v>
      </c>
      <c r="AI49" s="38" t="e">
        <f t="shared" si="4"/>
        <v>#DIV/0!</v>
      </c>
      <c r="AJ49" s="38" t="e">
        <f t="shared" si="5"/>
        <v>#DIV/0!</v>
      </c>
      <c r="AK49" s="38" t="e">
        <f t="shared" si="6"/>
        <v>#DIV/0!</v>
      </c>
      <c r="AL49" s="38" t="e">
        <f t="shared" si="7"/>
        <v>#DIV/0!</v>
      </c>
      <c r="AM49" s="38" t="e">
        <f t="shared" si="8"/>
        <v>#DIV/0!</v>
      </c>
      <c r="AN49" s="38" t="e">
        <f t="shared" si="9"/>
        <v>#DIV/0!</v>
      </c>
      <c r="AO49" s="38" t="e">
        <f t="shared" si="10"/>
        <v>#DIV/0!</v>
      </c>
    </row>
    <row r="50" spans="1:41" x14ac:dyDescent="0.35">
      <c r="A50" s="13">
        <f>Main!B50</f>
        <v>42704</v>
      </c>
      <c r="B50" s="10">
        <f>Main!C50/Main!C49-1</f>
        <v>1.6032608695652373E-2</v>
      </c>
      <c r="C50" s="30" t="e">
        <f>Main!D50/Main!D49-1</f>
        <v>#DIV/0!</v>
      </c>
      <c r="D50" s="30" t="e">
        <f>Main!E50/Main!E49-1</f>
        <v>#DIV/0!</v>
      </c>
      <c r="E50" s="30" t="e">
        <f>Main!F50/Main!F49-1</f>
        <v>#DIV/0!</v>
      </c>
      <c r="F50" s="30" t="e">
        <f>Main!G50/Main!G49-1</f>
        <v>#DIV/0!</v>
      </c>
      <c r="G50" s="30" t="e">
        <f>Main!H50/Main!H49-1</f>
        <v>#DIV/0!</v>
      </c>
      <c r="H50" s="30" t="e">
        <f>Main!I50/Main!I49-1</f>
        <v>#DIV/0!</v>
      </c>
      <c r="I50" s="30" t="e">
        <f>Main!J50/Main!J49-1</f>
        <v>#DIV/0!</v>
      </c>
      <c r="J50" s="30" t="e">
        <f>Main!K50/Main!K49-1</f>
        <v>#DIV/0!</v>
      </c>
      <c r="K50" s="30" t="e">
        <f t="shared" si="1"/>
        <v>#DIV/0!</v>
      </c>
      <c r="M50" s="53">
        <f>STDEV($B$4:B50)</f>
        <v>2.7128473399444748E-2</v>
      </c>
      <c r="N50" s="31" t="e">
        <f>STDEV($C$4:C50)</f>
        <v>#DIV/0!</v>
      </c>
      <c r="O50" s="31" t="e">
        <f>STDEV($D$4:D50)</f>
        <v>#DIV/0!</v>
      </c>
      <c r="P50" s="31" t="e">
        <f>STDEV($E$4:E50)</f>
        <v>#DIV/0!</v>
      </c>
      <c r="Q50" s="31" t="e">
        <f>STDEV($F$4:F50)</f>
        <v>#DIV/0!</v>
      </c>
      <c r="R50" s="31" t="e">
        <f>STDEV($G$4:G50)</f>
        <v>#DIV/0!</v>
      </c>
      <c r="S50" s="31" t="e">
        <f>STDEV($H$4:H50)</f>
        <v>#DIV/0!</v>
      </c>
      <c r="T50" s="31" t="e">
        <f>STDEV($I$4:I50)</f>
        <v>#DIV/0!</v>
      </c>
      <c r="U50" s="31" t="e">
        <f>STDEV($J$4:J50)</f>
        <v>#DIV/0!</v>
      </c>
      <c r="W50" s="9">
        <f>AVERAGE($B$4:B50)</f>
        <v>8.884503444846337E-3</v>
      </c>
      <c r="X50" s="33" t="e">
        <f>AVERAGE($C$4:C50)</f>
        <v>#DIV/0!</v>
      </c>
      <c r="Y50" s="33" t="e">
        <f>AVERAGE($D$4:D50)</f>
        <v>#DIV/0!</v>
      </c>
      <c r="Z50" s="33" t="e">
        <f>AVERAGE($E$4:E50)</f>
        <v>#DIV/0!</v>
      </c>
      <c r="AA50" s="33" t="e">
        <f>AVERAGE($F$4:F50)</f>
        <v>#DIV/0!</v>
      </c>
      <c r="AB50" s="33" t="e">
        <f>AVERAGE($G$4:G50)</f>
        <v>#DIV/0!</v>
      </c>
      <c r="AC50" s="33" t="e">
        <f>AVERAGE($H$4:H50)</f>
        <v>#DIV/0!</v>
      </c>
      <c r="AD50" s="33" t="e">
        <f>AVERAGE($I$4:I50)</f>
        <v>#DIV/0!</v>
      </c>
      <c r="AE50" s="33" t="e">
        <f>AVERAGE($J$4:J50)</f>
        <v>#DIV/0!</v>
      </c>
      <c r="AG50" s="14">
        <f t="shared" si="2"/>
        <v>0.26606129552160501</v>
      </c>
      <c r="AH50" s="38" t="e">
        <f t="shared" si="3"/>
        <v>#DIV/0!</v>
      </c>
      <c r="AI50" s="38" t="e">
        <f t="shared" si="4"/>
        <v>#DIV/0!</v>
      </c>
      <c r="AJ50" s="38" t="e">
        <f t="shared" si="5"/>
        <v>#DIV/0!</v>
      </c>
      <c r="AK50" s="38" t="e">
        <f t="shared" si="6"/>
        <v>#DIV/0!</v>
      </c>
      <c r="AL50" s="38" t="e">
        <f t="shared" si="7"/>
        <v>#DIV/0!</v>
      </c>
      <c r="AM50" s="38" t="e">
        <f t="shared" si="8"/>
        <v>#DIV/0!</v>
      </c>
      <c r="AN50" s="38" t="e">
        <f t="shared" si="9"/>
        <v>#DIV/0!</v>
      </c>
      <c r="AO50" s="38" t="e">
        <f t="shared" si="10"/>
        <v>#DIV/0!</v>
      </c>
    </row>
    <row r="51" spans="1:41" ht="14.25" customHeight="1" x14ac:dyDescent="0.35">
      <c r="A51" s="13">
        <f>Main!B51</f>
        <v>42734</v>
      </c>
      <c r="B51" s="10">
        <f>Main!C51/Main!C50-1</f>
        <v>2.3401979138806261E-3</v>
      </c>
      <c r="C51" s="30" t="e">
        <f>Main!D51/Main!D50-1</f>
        <v>#DIV/0!</v>
      </c>
      <c r="D51" s="30" t="e">
        <f>Main!E51/Main!E50-1</f>
        <v>#DIV/0!</v>
      </c>
      <c r="E51" s="30" t="e">
        <f>Main!F51/Main!F50-1</f>
        <v>#DIV/0!</v>
      </c>
      <c r="F51" s="30" t="e">
        <f>Main!G51/Main!G50-1</f>
        <v>#DIV/0!</v>
      </c>
      <c r="G51" s="30" t="e">
        <f>Main!H51/Main!H50-1</f>
        <v>#DIV/0!</v>
      </c>
      <c r="H51" s="30" t="e">
        <f>Main!I51/Main!I50-1</f>
        <v>#DIV/0!</v>
      </c>
      <c r="I51" s="30" t="e">
        <f>Main!J51/Main!J50-1</f>
        <v>#DIV/0!</v>
      </c>
      <c r="J51" s="30" t="e">
        <f>Main!K51/Main!K50-1</f>
        <v>#DIV/0!</v>
      </c>
      <c r="K51" s="30" t="e">
        <f t="shared" si="1"/>
        <v>#DIV/0!</v>
      </c>
      <c r="M51" s="53">
        <f>STDEV($B$4:B51)</f>
        <v>2.685493847349749E-2</v>
      </c>
      <c r="N51" s="31" t="e">
        <f>STDEV($C$4:C51)</f>
        <v>#DIV/0!</v>
      </c>
      <c r="O51" s="31" t="e">
        <f>STDEV($D$4:D51)</f>
        <v>#DIV/0!</v>
      </c>
      <c r="P51" s="31" t="e">
        <f>STDEV($E$4:E51)</f>
        <v>#DIV/0!</v>
      </c>
      <c r="Q51" s="31" t="e">
        <f>STDEV($F$4:F51)</f>
        <v>#DIV/0!</v>
      </c>
      <c r="R51" s="31" t="e">
        <f>STDEV($G$4:G51)</f>
        <v>#DIV/0!</v>
      </c>
      <c r="S51" s="31" t="e">
        <f>STDEV($H$4:H51)</f>
        <v>#DIV/0!</v>
      </c>
      <c r="T51" s="31" t="e">
        <f>STDEV($I$4:I51)</f>
        <v>#DIV/0!</v>
      </c>
      <c r="U51" s="31" t="e">
        <f>STDEV($J$4:J51)</f>
        <v>#DIV/0!</v>
      </c>
      <c r="W51" s="9">
        <f>AVERAGE($B$4:B51)</f>
        <v>8.7481637462845513E-3</v>
      </c>
      <c r="X51" s="33" t="e">
        <f>AVERAGE($C$4:C51)</f>
        <v>#DIV/0!</v>
      </c>
      <c r="Y51" s="33" t="e">
        <f>AVERAGE($D$4:D51)</f>
        <v>#DIV/0!</v>
      </c>
      <c r="Z51" s="33" t="e">
        <f>AVERAGE($E$4:E51)</f>
        <v>#DIV/0!</v>
      </c>
      <c r="AA51" s="33" t="e">
        <f>AVERAGE($F$4:F51)</f>
        <v>#DIV/0!</v>
      </c>
      <c r="AB51" s="33" t="e">
        <f>AVERAGE($G$4:G51)</f>
        <v>#DIV/0!</v>
      </c>
      <c r="AC51" s="33" t="e">
        <f>AVERAGE($H$4:H51)</f>
        <v>#DIV/0!</v>
      </c>
      <c r="AD51" s="33" t="e">
        <f>AVERAGE($I$4:I51)</f>
        <v>#DIV/0!</v>
      </c>
      <c r="AE51" s="33" t="e">
        <f>AVERAGE($J$4:J51)</f>
        <v>#DIV/0!</v>
      </c>
      <c r="AG51" s="14">
        <f t="shared" si="2"/>
        <v>0.26369440714252418</v>
      </c>
      <c r="AH51" s="38" t="e">
        <f t="shared" si="3"/>
        <v>#DIV/0!</v>
      </c>
      <c r="AI51" s="38" t="e">
        <f t="shared" si="4"/>
        <v>#DIV/0!</v>
      </c>
      <c r="AJ51" s="38" t="e">
        <f t="shared" si="5"/>
        <v>#DIV/0!</v>
      </c>
      <c r="AK51" s="38" t="e">
        <f t="shared" si="6"/>
        <v>#DIV/0!</v>
      </c>
      <c r="AL51" s="38" t="e">
        <f t="shared" si="7"/>
        <v>#DIV/0!</v>
      </c>
      <c r="AM51" s="38" t="e">
        <f t="shared" si="8"/>
        <v>#DIV/0!</v>
      </c>
      <c r="AN51" s="38" t="e">
        <f t="shared" si="9"/>
        <v>#DIV/0!</v>
      </c>
      <c r="AO51" s="38" t="e">
        <f t="shared" si="10"/>
        <v>#DIV/0!</v>
      </c>
    </row>
    <row r="52" spans="1:41" x14ac:dyDescent="0.35">
      <c r="A52" s="13">
        <f>Main!B52</f>
        <v>42766</v>
      </c>
      <c r="B52" s="10">
        <f>Main!C52/Main!C51-1</f>
        <v>1.5676072310052636E-2</v>
      </c>
      <c r="C52" s="30" t="e">
        <f>Main!D52/Main!D51-1</f>
        <v>#DIV/0!</v>
      </c>
      <c r="D52" s="30" t="e">
        <f>Main!E52/Main!E51-1</f>
        <v>#DIV/0!</v>
      </c>
      <c r="E52" s="30" t="e">
        <f>Main!F52/Main!F51-1</f>
        <v>#DIV/0!</v>
      </c>
      <c r="F52" s="30" t="e">
        <f>Main!G52/Main!G51-1</f>
        <v>#DIV/0!</v>
      </c>
      <c r="G52" s="30" t="e">
        <f>Main!H52/Main!H51-1</f>
        <v>#DIV/0!</v>
      </c>
      <c r="H52" s="30" t="e">
        <f>Main!I52/Main!I51-1</f>
        <v>#DIV/0!</v>
      </c>
      <c r="I52" s="30" t="e">
        <f>Main!J52/Main!J51-1</f>
        <v>#DIV/0!</v>
      </c>
      <c r="J52" s="30" t="e">
        <f>Main!K52/Main!K51-1</f>
        <v>#DIV/0!</v>
      </c>
      <c r="K52" s="30" t="e">
        <f t="shared" si="1"/>
        <v>#DIV/0!</v>
      </c>
      <c r="L52" s="9">
        <f>(1+B40)*(1+B41)*(1+B42)*(1+B43)*(1+B44)*(1+B45)*(1+B46)*(1+B47)*(1+B48)*(1+B49)*(1+B50)*(1+B51)-1</f>
        <v>0.11357896300698256</v>
      </c>
      <c r="M52" s="53">
        <f>STDEV($B$4:B52)</f>
        <v>2.6592150810936799E-2</v>
      </c>
      <c r="N52" s="31" t="e">
        <f>STDEV($C$4:C52)</f>
        <v>#DIV/0!</v>
      </c>
      <c r="O52" s="31" t="e">
        <f>STDEV($D$4:D52)</f>
        <v>#DIV/0!</v>
      </c>
      <c r="P52" s="31" t="e">
        <f>STDEV($E$4:E52)</f>
        <v>#DIV/0!</v>
      </c>
      <c r="Q52" s="31" t="e">
        <f>STDEV($F$4:F52)</f>
        <v>#DIV/0!</v>
      </c>
      <c r="R52" s="31" t="e">
        <f>STDEV($G$4:G52)</f>
        <v>#DIV/0!</v>
      </c>
      <c r="S52" s="31" t="e">
        <f>STDEV($H$4:H52)</f>
        <v>#DIV/0!</v>
      </c>
      <c r="T52" s="31" t="e">
        <f>STDEV($I$4:I52)</f>
        <v>#DIV/0!</v>
      </c>
      <c r="U52" s="31" t="e">
        <f>STDEV($J$4:J52)</f>
        <v>#DIV/0!</v>
      </c>
      <c r="W52" s="9">
        <f>AVERAGE($B$4:B52)</f>
        <v>8.889549635341042E-3</v>
      </c>
      <c r="X52" s="33" t="e">
        <f>AVERAGE($C$4:C52)</f>
        <v>#DIV/0!</v>
      </c>
      <c r="Y52" s="33" t="e">
        <f>AVERAGE($D$4:D52)</f>
        <v>#DIV/0!</v>
      </c>
      <c r="Z52" s="33" t="e">
        <f>AVERAGE($E$4:E52)</f>
        <v>#DIV/0!</v>
      </c>
      <c r="AA52" s="33" t="e">
        <f>AVERAGE($F$4:F52)</f>
        <v>#DIV/0!</v>
      </c>
      <c r="AB52" s="33" t="e">
        <f>AVERAGE($G$4:G52)</f>
        <v>#DIV/0!</v>
      </c>
      <c r="AC52" s="33" t="e">
        <f>AVERAGE($H$4:H52)</f>
        <v>#DIV/0!</v>
      </c>
      <c r="AD52" s="33" t="e">
        <f>AVERAGE($I$4:I52)</f>
        <v>#DIV/0!</v>
      </c>
      <c r="AE52" s="33" t="e">
        <f>AVERAGE($J$4:J52)</f>
        <v>#DIV/0!</v>
      </c>
      <c r="AG52" s="14">
        <f t="shared" si="2"/>
        <v>0.27161710310787474</v>
      </c>
      <c r="AH52" s="38" t="e">
        <f t="shared" si="3"/>
        <v>#DIV/0!</v>
      </c>
      <c r="AI52" s="38" t="e">
        <f t="shared" si="4"/>
        <v>#DIV/0!</v>
      </c>
      <c r="AJ52" s="38" t="e">
        <f t="shared" si="5"/>
        <v>#DIV/0!</v>
      </c>
      <c r="AK52" s="38" t="e">
        <f t="shared" si="6"/>
        <v>#DIV/0!</v>
      </c>
      <c r="AL52" s="38" t="e">
        <f t="shared" si="7"/>
        <v>#DIV/0!</v>
      </c>
      <c r="AM52" s="38" t="e">
        <f t="shared" si="8"/>
        <v>#DIV/0!</v>
      </c>
      <c r="AN52" s="38" t="e">
        <f t="shared" si="9"/>
        <v>#DIV/0!</v>
      </c>
      <c r="AO52" s="38" t="e">
        <f t="shared" si="10"/>
        <v>#DIV/0!</v>
      </c>
    </row>
    <row r="53" spans="1:41" x14ac:dyDescent="0.35">
      <c r="A53" s="13">
        <f>Main!B53</f>
        <v>42794</v>
      </c>
      <c r="B53" s="10">
        <f>Main!C53/Main!C52-1</f>
        <v>3.1722054380664666E-2</v>
      </c>
      <c r="C53" s="30" t="e">
        <f>Main!D53/Main!D52-1</f>
        <v>#DIV/0!</v>
      </c>
      <c r="D53" s="30" t="e">
        <f>Main!E53/Main!E52-1</f>
        <v>#DIV/0!</v>
      </c>
      <c r="E53" s="30" t="e">
        <f>Main!F53/Main!F52-1</f>
        <v>#DIV/0!</v>
      </c>
      <c r="F53" s="30" t="e">
        <f>Main!G53/Main!G52-1</f>
        <v>#DIV/0!</v>
      </c>
      <c r="G53" s="30" t="e">
        <f>Main!H53/Main!H52-1</f>
        <v>#DIV/0!</v>
      </c>
      <c r="H53" s="30" t="e">
        <f>Main!I53/Main!I52-1</f>
        <v>#DIV/0!</v>
      </c>
      <c r="I53" s="30" t="e">
        <f>Main!J53/Main!J52-1</f>
        <v>#DIV/0!</v>
      </c>
      <c r="J53" s="30" t="e">
        <f>Main!K53/Main!K52-1</f>
        <v>#DIV/0!</v>
      </c>
      <c r="K53" s="30" t="e">
        <f t="shared" si="1"/>
        <v>#DIV/0!</v>
      </c>
      <c r="M53" s="53">
        <f>STDEV($B$4:B53)</f>
        <v>2.6516739447561537E-2</v>
      </c>
      <c r="N53" s="31" t="e">
        <f>STDEV($C$4:C53)</f>
        <v>#DIV/0!</v>
      </c>
      <c r="O53" s="31" t="e">
        <f>STDEV($D$4:D53)</f>
        <v>#DIV/0!</v>
      </c>
      <c r="P53" s="31" t="e">
        <f>STDEV($E$4:E53)</f>
        <v>#DIV/0!</v>
      </c>
      <c r="Q53" s="31" t="e">
        <f>STDEV($F$4:F53)</f>
        <v>#DIV/0!</v>
      </c>
      <c r="R53" s="31" t="e">
        <f>STDEV($G$4:G53)</f>
        <v>#DIV/0!</v>
      </c>
      <c r="S53" s="31" t="e">
        <f>STDEV($H$4:H53)</f>
        <v>#DIV/0!</v>
      </c>
      <c r="T53" s="31" t="e">
        <f>STDEV($I$4:I53)</f>
        <v>#DIV/0!</v>
      </c>
      <c r="U53" s="31" t="e">
        <f>STDEV($J$4:J53)</f>
        <v>#DIV/0!</v>
      </c>
      <c r="W53" s="9">
        <f>AVERAGE($B$4:B53)</f>
        <v>9.3461997302475147E-3</v>
      </c>
      <c r="X53" s="33" t="e">
        <f>AVERAGE($C$4:C53)</f>
        <v>#DIV/0!</v>
      </c>
      <c r="Y53" s="33" t="e">
        <f>AVERAGE($D$4:D53)</f>
        <v>#DIV/0!</v>
      </c>
      <c r="Z53" s="33" t="e">
        <f>AVERAGE($E$4:E53)</f>
        <v>#DIV/0!</v>
      </c>
      <c r="AA53" s="33" t="e">
        <f>AVERAGE($F$4:F53)</f>
        <v>#DIV/0!</v>
      </c>
      <c r="AB53" s="33" t="e">
        <f>AVERAGE($G$4:G53)</f>
        <v>#DIV/0!</v>
      </c>
      <c r="AC53" s="33" t="e">
        <f>AVERAGE($H$4:H53)</f>
        <v>#DIV/0!</v>
      </c>
      <c r="AD53" s="33" t="e">
        <f>AVERAGE($I$4:I53)</f>
        <v>#DIV/0!</v>
      </c>
      <c r="AE53" s="33" t="e">
        <f>AVERAGE($J$4:J53)</f>
        <v>#DIV/0!</v>
      </c>
      <c r="AG53" s="14">
        <f t="shared" si="2"/>
        <v>0.28961075997927993</v>
      </c>
      <c r="AH53" s="38" t="e">
        <f t="shared" si="3"/>
        <v>#DIV/0!</v>
      </c>
      <c r="AI53" s="38" t="e">
        <f t="shared" si="4"/>
        <v>#DIV/0!</v>
      </c>
      <c r="AJ53" s="38" t="e">
        <f t="shared" si="5"/>
        <v>#DIV/0!</v>
      </c>
      <c r="AK53" s="38" t="e">
        <f t="shared" si="6"/>
        <v>#DIV/0!</v>
      </c>
      <c r="AL53" s="38" t="e">
        <f t="shared" si="7"/>
        <v>#DIV/0!</v>
      </c>
      <c r="AM53" s="38" t="e">
        <f t="shared" si="8"/>
        <v>#DIV/0!</v>
      </c>
      <c r="AN53" s="38" t="e">
        <f t="shared" si="9"/>
        <v>#DIV/0!</v>
      </c>
      <c r="AO53" s="38" t="e">
        <f t="shared" si="10"/>
        <v>#DIV/0!</v>
      </c>
    </row>
    <row r="54" spans="1:41" x14ac:dyDescent="0.35">
      <c r="A54" s="13">
        <f>Main!B54</f>
        <v>42825</v>
      </c>
      <c r="B54" s="10">
        <f>Main!C54/Main!C53-1</f>
        <v>1.7251257241072127E-2</v>
      </c>
      <c r="C54" s="30" t="e">
        <f>Main!D54/Main!D53-1</f>
        <v>#DIV/0!</v>
      </c>
      <c r="D54" s="30" t="e">
        <f>Main!E54/Main!E53-1</f>
        <v>#DIV/0!</v>
      </c>
      <c r="E54" s="30" t="e">
        <f>Main!F54/Main!F53-1</f>
        <v>#DIV/0!</v>
      </c>
      <c r="F54" s="30" t="e">
        <f>Main!G54/Main!G53-1</f>
        <v>#DIV/0!</v>
      </c>
      <c r="G54" s="30" t="e">
        <f>Main!H54/Main!H53-1</f>
        <v>#DIV/0!</v>
      </c>
      <c r="H54" s="30" t="e">
        <f>Main!I54/Main!I53-1</f>
        <v>#DIV/0!</v>
      </c>
      <c r="I54" s="30" t="e">
        <f>Main!J54/Main!J53-1</f>
        <v>#DIV/0!</v>
      </c>
      <c r="J54" s="30" t="e">
        <f>Main!K54/Main!K53-1</f>
        <v>#DIV/0!</v>
      </c>
      <c r="K54" s="30" t="e">
        <f t="shared" si="1"/>
        <v>#DIV/0!</v>
      </c>
      <c r="M54" s="53">
        <f>STDEV($B$4:B54)</f>
        <v>2.6273561127865584E-2</v>
      </c>
      <c r="N54" s="31" t="e">
        <f>STDEV($C$4:C54)</f>
        <v>#DIV/0!</v>
      </c>
      <c r="O54" s="31" t="e">
        <f>STDEV($D$4:D54)</f>
        <v>#DIV/0!</v>
      </c>
      <c r="P54" s="31" t="e">
        <f>STDEV($E$4:E54)</f>
        <v>#DIV/0!</v>
      </c>
      <c r="Q54" s="31" t="e">
        <f>STDEV($F$4:F54)</f>
        <v>#DIV/0!</v>
      </c>
      <c r="R54" s="31" t="e">
        <f>STDEV($G$4:G54)</f>
        <v>#DIV/0!</v>
      </c>
      <c r="S54" s="31" t="e">
        <f>STDEV($H$4:H54)</f>
        <v>#DIV/0!</v>
      </c>
      <c r="T54" s="31" t="e">
        <f>STDEV($I$4:I54)</f>
        <v>#DIV/0!</v>
      </c>
      <c r="U54" s="31" t="e">
        <f>STDEV($J$4:J54)</f>
        <v>#DIV/0!</v>
      </c>
      <c r="V54" s="12"/>
      <c r="W54" s="9">
        <f>AVERAGE($B$4:B54)</f>
        <v>9.5012008579107438E-3</v>
      </c>
      <c r="X54" s="33" t="e">
        <f>AVERAGE($C$4:C54)</f>
        <v>#DIV/0!</v>
      </c>
      <c r="Y54" s="33" t="e">
        <f>AVERAGE($D$4:D54)</f>
        <v>#DIV/0!</v>
      </c>
      <c r="Z54" s="33" t="e">
        <f>AVERAGE($E$4:E54)</f>
        <v>#DIV/0!</v>
      </c>
      <c r="AA54" s="33" t="e">
        <f>AVERAGE($F$4:F54)</f>
        <v>#DIV/0!</v>
      </c>
      <c r="AB54" s="33" t="e">
        <f>AVERAGE($G$4:G54)</f>
        <v>#DIV/0!</v>
      </c>
      <c r="AC54" s="33" t="e">
        <f>AVERAGE($H$4:H54)</f>
        <v>#DIV/0!</v>
      </c>
      <c r="AD54" s="33" t="e">
        <f>AVERAGE($I$4:I54)</f>
        <v>#DIV/0!</v>
      </c>
      <c r="AE54" s="33" t="e">
        <f>AVERAGE($J$4:J54)</f>
        <v>#DIV/0!</v>
      </c>
      <c r="AF54" s="9"/>
      <c r="AG54" s="14">
        <f t="shared" ref="AG54:AG61" si="11">(W54-(2%/12))/M54</f>
        <v>0.29819079922648234</v>
      </c>
      <c r="AH54" s="38" t="e">
        <f t="shared" ref="AH54:AO54" si="12">(X54-(2%/12))/N54</f>
        <v>#DIV/0!</v>
      </c>
      <c r="AI54" s="38" t="e">
        <f t="shared" si="12"/>
        <v>#DIV/0!</v>
      </c>
      <c r="AJ54" s="38" t="e">
        <f t="shared" si="12"/>
        <v>#DIV/0!</v>
      </c>
      <c r="AK54" s="38" t="e">
        <f t="shared" si="12"/>
        <v>#DIV/0!</v>
      </c>
      <c r="AL54" s="38" t="e">
        <f t="shared" si="12"/>
        <v>#DIV/0!</v>
      </c>
      <c r="AM54" s="38" t="e">
        <f t="shared" si="12"/>
        <v>#DIV/0!</v>
      </c>
      <c r="AN54" s="38" t="e">
        <f t="shared" si="12"/>
        <v>#DIV/0!</v>
      </c>
      <c r="AO54" s="38" t="e">
        <f t="shared" si="12"/>
        <v>#DIV/0!</v>
      </c>
    </row>
    <row r="55" spans="1:41" x14ac:dyDescent="0.35">
      <c r="A55" s="13">
        <f>Main!B55</f>
        <v>42855</v>
      </c>
      <c r="B55" s="10">
        <f>Main!C55/Main!C54-1</f>
        <v>8.0100125156445934E-3</v>
      </c>
      <c r="C55" s="30" t="e">
        <f>Main!D55/Main!D54-1</f>
        <v>#DIV/0!</v>
      </c>
      <c r="D55" s="30" t="e">
        <f>Main!E55/Main!E54-1</f>
        <v>#DIV/0!</v>
      </c>
      <c r="E55" s="30" t="e">
        <f>Main!F55/Main!F54-1</f>
        <v>#DIV/0!</v>
      </c>
      <c r="F55" s="30" t="e">
        <f>Main!G55/Main!G54-1</f>
        <v>#DIV/0!</v>
      </c>
      <c r="G55" s="30" t="e">
        <f>Main!H55/Main!H54-1</f>
        <v>#DIV/0!</v>
      </c>
      <c r="H55" s="30" t="e">
        <f>Main!I55/Main!I54-1</f>
        <v>#DIV/0!</v>
      </c>
      <c r="I55" s="30" t="e">
        <f>Main!J55/Main!J54-1</f>
        <v>#DIV/0!</v>
      </c>
      <c r="J55" s="30" t="e">
        <f>Main!K55/Main!K54-1</f>
        <v>#DIV/0!</v>
      </c>
      <c r="K55" s="30" t="e">
        <f t="shared" si="1"/>
        <v>#DIV/0!</v>
      </c>
      <c r="M55" s="53">
        <f>STDEV($B$4:B55)</f>
        <v>2.6015523871334035E-2</v>
      </c>
      <c r="N55" s="31" t="e">
        <f>STDEV($C$4:C55)</f>
        <v>#DIV/0!</v>
      </c>
      <c r="O55" s="31" t="e">
        <f>STDEV($D$4:D55)</f>
        <v>#DIV/0!</v>
      </c>
      <c r="P55" s="31" t="e">
        <f>STDEV($E$4:E55)</f>
        <v>#DIV/0!</v>
      </c>
      <c r="Q55" s="31" t="e">
        <f>STDEV($F$4:F55)</f>
        <v>#DIV/0!</v>
      </c>
      <c r="R55" s="31" t="e">
        <f>STDEV($G$4:G55)</f>
        <v>#DIV/0!</v>
      </c>
      <c r="S55" s="31" t="e">
        <f>STDEV($H$4:H55)</f>
        <v>#DIV/0!</v>
      </c>
      <c r="T55" s="31" t="e">
        <f>STDEV($I$4:I55)</f>
        <v>#DIV/0!</v>
      </c>
      <c r="U55" s="31" t="e">
        <f>STDEV($J$4:J55)</f>
        <v>#DIV/0!</v>
      </c>
      <c r="W55" s="9">
        <f>AVERAGE($B$4:B55)</f>
        <v>9.4725241590210094E-3</v>
      </c>
      <c r="X55" s="33" t="e">
        <f>AVERAGE($C$4:C55)</f>
        <v>#DIV/0!</v>
      </c>
      <c r="Y55" s="33" t="e">
        <f>AVERAGE($D$4:D55)</f>
        <v>#DIV/0!</v>
      </c>
      <c r="Z55" s="33" t="e">
        <f>AVERAGE($E$4:E55)</f>
        <v>#DIV/0!</v>
      </c>
      <c r="AA55" s="33" t="e">
        <f>AVERAGE($F$4:F55)</f>
        <v>#DIV/0!</v>
      </c>
      <c r="AB55" s="33" t="e">
        <f>AVERAGE($G$4:G55)</f>
        <v>#DIV/0!</v>
      </c>
      <c r="AC55" s="33" t="e">
        <f>AVERAGE($H$4:H55)</f>
        <v>#DIV/0!</v>
      </c>
      <c r="AD55" s="33" t="e">
        <f>AVERAGE($I$4:I55)</f>
        <v>#DIV/0!</v>
      </c>
      <c r="AE55" s="33" t="e">
        <f>AVERAGE($J$4:J55)</f>
        <v>#DIV/0!</v>
      </c>
      <c r="AG55" s="14">
        <f t="shared" si="11"/>
        <v>0.30004613902683908</v>
      </c>
      <c r="AH55" s="38" t="e">
        <f t="shared" ref="AH55:AH88" si="13">(X55-(2%/12))/N55</f>
        <v>#DIV/0!</v>
      </c>
      <c r="AI55" s="38" t="e">
        <f t="shared" ref="AI55:AI88" si="14">(Y55-(2%/12))/O55</f>
        <v>#DIV/0!</v>
      </c>
      <c r="AJ55" s="38" t="e">
        <f t="shared" ref="AJ55:AJ88" si="15">(Z55-(2%/12))/P55</f>
        <v>#DIV/0!</v>
      </c>
      <c r="AK55" s="38" t="e">
        <f t="shared" ref="AK55:AK88" si="16">(AA55-(2%/12))/Q55</f>
        <v>#DIV/0!</v>
      </c>
      <c r="AL55" s="38" t="e">
        <f t="shared" ref="AL55:AL88" si="17">(AB55-(2%/12))/R55</f>
        <v>#DIV/0!</v>
      </c>
      <c r="AM55" s="38" t="e">
        <f t="shared" ref="AM55:AM88" si="18">(AC55-(2%/12))/S55</f>
        <v>#DIV/0!</v>
      </c>
      <c r="AN55" s="38" t="e">
        <f t="shared" ref="AN55:AN88" si="19">(AD55-(2%/12))/T55</f>
        <v>#DIV/0!</v>
      </c>
      <c r="AO55" s="38" t="e">
        <f t="shared" ref="AO55:AO88" si="20">(AE55-(2%/12))/U55</f>
        <v>#DIV/0!</v>
      </c>
    </row>
    <row r="56" spans="1:41" x14ac:dyDescent="0.35">
      <c r="A56" s="13">
        <f>Main!B56</f>
        <v>42886</v>
      </c>
      <c r="B56" s="10">
        <f>Main!C56/Main!C55-1</f>
        <v>5.4010429600197529E-3</v>
      </c>
      <c r="C56" s="30" t="e">
        <f>Main!D56/Main!D55-1</f>
        <v>#DIV/0!</v>
      </c>
      <c r="D56" s="30" t="e">
        <f>Main!E56/Main!E55-1</f>
        <v>#DIV/0!</v>
      </c>
      <c r="E56" s="30" t="e">
        <f>Main!F56/Main!F55-1</f>
        <v>#DIV/0!</v>
      </c>
      <c r="F56" s="30" t="e">
        <f>Main!G56/Main!G55-1</f>
        <v>#DIV/0!</v>
      </c>
      <c r="G56" s="30" t="e">
        <f>Main!H56/Main!H55-1</f>
        <v>#DIV/0!</v>
      </c>
      <c r="H56" s="30" t="e">
        <f>Main!I56/Main!I55-1</f>
        <v>#DIV/0!</v>
      </c>
      <c r="I56" s="30" t="e">
        <f>Main!J56/Main!J55-1</f>
        <v>#DIV/0!</v>
      </c>
      <c r="J56" s="30" t="e">
        <f>Main!K56/Main!K55-1</f>
        <v>#DIV/0!</v>
      </c>
      <c r="K56" s="30" t="e">
        <f t="shared" ref="K56:K88" si="21">0.5*C56+0.1*D56+0.1*E56+0.1*F56+0.1*G56+0.05*H56+0.05*I56</f>
        <v>#DIV/0!</v>
      </c>
      <c r="M56" s="53">
        <f>STDEV($B$4:B56)</f>
        <v>2.5770229463635084E-2</v>
      </c>
      <c r="N56" s="31" t="e">
        <f>STDEV($C$4:C56)</f>
        <v>#DIV/0!</v>
      </c>
      <c r="O56" s="31" t="e">
        <f>STDEV($D$4:D56)</f>
        <v>#DIV/0!</v>
      </c>
      <c r="P56" s="31" t="e">
        <f>STDEV($E$4:E56)</f>
        <v>#DIV/0!</v>
      </c>
      <c r="Q56" s="31" t="e">
        <f>STDEV($F$4:F56)</f>
        <v>#DIV/0!</v>
      </c>
      <c r="R56" s="31" t="e">
        <f>STDEV($G$4:G56)</f>
        <v>#DIV/0!</v>
      </c>
      <c r="S56" s="31" t="e">
        <f>STDEV($H$4:H56)</f>
        <v>#DIV/0!</v>
      </c>
      <c r="T56" s="31" t="e">
        <f>STDEV($I$4:I56)</f>
        <v>#DIV/0!</v>
      </c>
      <c r="U56" s="31" t="e">
        <f>STDEV($J$4:J56)</f>
        <v>#DIV/0!</v>
      </c>
      <c r="W56" s="9">
        <f>AVERAGE($B$4:B56)</f>
        <v>9.3957037590398536E-3</v>
      </c>
      <c r="X56" s="33" t="e">
        <f>AVERAGE($C$4:C56)</f>
        <v>#DIV/0!</v>
      </c>
      <c r="Y56" s="33" t="e">
        <f>AVERAGE($D$4:D56)</f>
        <v>#DIV/0!</v>
      </c>
      <c r="Z56" s="33" t="e">
        <f>AVERAGE($E$4:E56)</f>
        <v>#DIV/0!</v>
      </c>
      <c r="AA56" s="33" t="e">
        <f>AVERAGE($F$4:F56)</f>
        <v>#DIV/0!</v>
      </c>
      <c r="AB56" s="33" t="e">
        <f>AVERAGE($G$4:G56)</f>
        <v>#DIV/0!</v>
      </c>
      <c r="AC56" s="33" t="e">
        <f>AVERAGE($H$4:H56)</f>
        <v>#DIV/0!</v>
      </c>
      <c r="AD56" s="33" t="e">
        <f>AVERAGE($I$4:I56)</f>
        <v>#DIV/0!</v>
      </c>
      <c r="AE56" s="33" t="e">
        <f>AVERAGE($J$4:J56)</f>
        <v>#DIV/0!</v>
      </c>
      <c r="AG56" s="14">
        <f t="shared" si="11"/>
        <v>0.29992115915303719</v>
      </c>
      <c r="AH56" s="38" t="e">
        <f t="shared" si="13"/>
        <v>#DIV/0!</v>
      </c>
      <c r="AI56" s="38" t="e">
        <f t="shared" si="14"/>
        <v>#DIV/0!</v>
      </c>
      <c r="AJ56" s="38" t="e">
        <f t="shared" si="15"/>
        <v>#DIV/0!</v>
      </c>
      <c r="AK56" s="38" t="e">
        <f t="shared" si="16"/>
        <v>#DIV/0!</v>
      </c>
      <c r="AL56" s="38" t="e">
        <f t="shared" si="17"/>
        <v>#DIV/0!</v>
      </c>
      <c r="AM56" s="38" t="e">
        <f t="shared" si="18"/>
        <v>#DIV/0!</v>
      </c>
      <c r="AN56" s="38" t="e">
        <f t="shared" si="19"/>
        <v>#DIV/0!</v>
      </c>
      <c r="AO56" s="38" t="e">
        <f t="shared" si="20"/>
        <v>#DIV/0!</v>
      </c>
    </row>
    <row r="57" spans="1:41" x14ac:dyDescent="0.35">
      <c r="A57" s="13">
        <f>Main!B57</f>
        <v>42916</v>
      </c>
      <c r="B57" s="10">
        <f>Main!C57/Main!C56-1</f>
        <v>4.6928064217353072E-3</v>
      </c>
      <c r="C57" s="30" t="e">
        <f>Main!D57/Main!D56-1</f>
        <v>#DIV/0!</v>
      </c>
      <c r="D57" s="30" t="e">
        <f>Main!E57/Main!E56-1</f>
        <v>#DIV/0!</v>
      </c>
      <c r="E57" s="30" t="e">
        <f>Main!F57/Main!F56-1</f>
        <v>#DIV/0!</v>
      </c>
      <c r="F57" s="30" t="e">
        <f>Main!G57/Main!G56-1</f>
        <v>#DIV/0!</v>
      </c>
      <c r="G57" s="30" t="e">
        <f>Main!H57/Main!H56-1</f>
        <v>#DIV/0!</v>
      </c>
      <c r="H57" s="30" t="e">
        <f>Main!I57/Main!I56-1</f>
        <v>#DIV/0!</v>
      </c>
      <c r="I57" s="30" t="e">
        <f>Main!J57/Main!J56-1</f>
        <v>#DIV/0!</v>
      </c>
      <c r="J57" s="30" t="e">
        <f>Main!K57/Main!K56-1</f>
        <v>#DIV/0!</v>
      </c>
      <c r="K57" s="30" t="e">
        <f t="shared" si="21"/>
        <v>#DIV/0!</v>
      </c>
      <c r="M57" s="53">
        <f>STDEV($B$4:B57)</f>
        <v>2.5533977898649231E-2</v>
      </c>
      <c r="N57" s="31" t="e">
        <f>STDEV($C$4:C57)</f>
        <v>#DIV/0!</v>
      </c>
      <c r="O57" s="31" t="e">
        <f>STDEV($D$4:D57)</f>
        <v>#DIV/0!</v>
      </c>
      <c r="P57" s="31" t="e">
        <f>STDEV($E$4:E57)</f>
        <v>#DIV/0!</v>
      </c>
      <c r="Q57" s="31" t="e">
        <f>STDEV($F$4:F57)</f>
        <v>#DIV/0!</v>
      </c>
      <c r="R57" s="31" t="e">
        <f>STDEV($G$4:G57)</f>
        <v>#DIV/0!</v>
      </c>
      <c r="S57" s="31" t="e">
        <f>STDEV($H$4:H57)</f>
        <v>#DIV/0!</v>
      </c>
      <c r="T57" s="31" t="e">
        <f>STDEV($I$4:I57)</f>
        <v>#DIV/0!</v>
      </c>
      <c r="U57" s="31" t="e">
        <f>STDEV($J$4:J57)</f>
        <v>#DIV/0!</v>
      </c>
      <c r="W57" s="9">
        <f>AVERAGE($B$4:B57)</f>
        <v>9.3086130676082873E-3</v>
      </c>
      <c r="X57" s="33" t="e">
        <f>AVERAGE($C$4:C57)</f>
        <v>#DIV/0!</v>
      </c>
      <c r="Y57" s="33" t="e">
        <f>AVERAGE($D$4:D57)</f>
        <v>#DIV/0!</v>
      </c>
      <c r="Z57" s="33" t="e">
        <f>AVERAGE($E$4:E57)</f>
        <v>#DIV/0!</v>
      </c>
      <c r="AA57" s="33" t="e">
        <f>AVERAGE($F$4:F57)</f>
        <v>#DIV/0!</v>
      </c>
      <c r="AB57" s="33" t="e">
        <f>AVERAGE($G$4:G57)</f>
        <v>#DIV/0!</v>
      </c>
      <c r="AC57" s="33" t="e">
        <f>AVERAGE($H$4:H57)</f>
        <v>#DIV/0!</v>
      </c>
      <c r="AD57" s="33" t="e">
        <f>AVERAGE($I$4:I57)</f>
        <v>#DIV/0!</v>
      </c>
      <c r="AE57" s="33" t="e">
        <f>AVERAGE($J$4:J57)</f>
        <v>#DIV/0!</v>
      </c>
      <c r="AG57" s="14">
        <f t="shared" si="11"/>
        <v>0.29928538480272932</v>
      </c>
      <c r="AH57" s="38" t="e">
        <f t="shared" si="13"/>
        <v>#DIV/0!</v>
      </c>
      <c r="AI57" s="38" t="e">
        <f t="shared" si="14"/>
        <v>#DIV/0!</v>
      </c>
      <c r="AJ57" s="38" t="e">
        <f t="shared" si="15"/>
        <v>#DIV/0!</v>
      </c>
      <c r="AK57" s="38" t="e">
        <f t="shared" si="16"/>
        <v>#DIV/0!</v>
      </c>
      <c r="AL57" s="38" t="e">
        <f t="shared" si="17"/>
        <v>#DIV/0!</v>
      </c>
      <c r="AM57" s="38" t="e">
        <f t="shared" si="18"/>
        <v>#DIV/0!</v>
      </c>
      <c r="AN57" s="38" t="e">
        <f t="shared" si="19"/>
        <v>#DIV/0!</v>
      </c>
      <c r="AO57" s="38" t="e">
        <f t="shared" si="20"/>
        <v>#DIV/0!</v>
      </c>
    </row>
    <row r="58" spans="1:41" x14ac:dyDescent="0.35">
      <c r="A58" s="13">
        <f>Main!B58</f>
        <v>42947</v>
      </c>
      <c r="B58" s="10">
        <f>Main!C58/Main!C57-1</f>
        <v>7.2521664310736256E-3</v>
      </c>
      <c r="C58" s="30" t="e">
        <f>Main!D58/Main!D57-1</f>
        <v>#DIV/0!</v>
      </c>
      <c r="D58" s="30" t="e">
        <f>Main!E58/Main!E57-1</f>
        <v>#DIV/0!</v>
      </c>
      <c r="E58" s="30" t="e">
        <f>Main!F58/Main!F57-1</f>
        <v>#DIV/0!</v>
      </c>
      <c r="F58" s="30" t="e">
        <f>Main!G58/Main!G57-1</f>
        <v>#DIV/0!</v>
      </c>
      <c r="G58" s="30" t="e">
        <f>Main!H58/Main!H57-1</f>
        <v>#DIV/0!</v>
      </c>
      <c r="H58" s="30" t="e">
        <f>Main!I58/Main!I57-1</f>
        <v>#DIV/0!</v>
      </c>
      <c r="I58" s="30" t="e">
        <f>Main!J58/Main!J57-1</f>
        <v>#DIV/0!</v>
      </c>
      <c r="J58" s="30" t="e">
        <f>Main!K58/Main!K57-1</f>
        <v>#DIV/0!</v>
      </c>
      <c r="K58" s="30" t="e">
        <f t="shared" si="21"/>
        <v>#DIV/0!</v>
      </c>
      <c r="M58" s="53">
        <f>STDEV($B$4:B58)</f>
        <v>2.5297967101307221E-2</v>
      </c>
      <c r="N58" s="31" t="e">
        <f>STDEV($C$4:C58)</f>
        <v>#DIV/0!</v>
      </c>
      <c r="O58" s="31" t="e">
        <f>STDEV($D$4:D58)</f>
        <v>#DIV/0!</v>
      </c>
      <c r="P58" s="31" t="e">
        <f>STDEV($E$4:E58)</f>
        <v>#DIV/0!</v>
      </c>
      <c r="Q58" s="31" t="e">
        <f>STDEV($F$4:F58)</f>
        <v>#DIV/0!</v>
      </c>
      <c r="R58" s="31" t="e">
        <f>STDEV($G$4:G58)</f>
        <v>#DIV/0!</v>
      </c>
      <c r="S58" s="31" t="e">
        <f>STDEV($H$4:H58)</f>
        <v>#DIV/0!</v>
      </c>
      <c r="T58" s="31" t="e">
        <f>STDEV($I$4:I58)</f>
        <v>#DIV/0!</v>
      </c>
      <c r="U58" s="31" t="e">
        <f>STDEV($J$4:J58)</f>
        <v>#DIV/0!</v>
      </c>
      <c r="W58" s="9">
        <f>AVERAGE($B$4:B58)</f>
        <v>9.2712231287622026E-3</v>
      </c>
      <c r="X58" s="33" t="e">
        <f>AVERAGE($C$4:C58)</f>
        <v>#DIV/0!</v>
      </c>
      <c r="Y58" s="33" t="e">
        <f>AVERAGE($D$4:D58)</f>
        <v>#DIV/0!</v>
      </c>
      <c r="Z58" s="33" t="e">
        <f>AVERAGE($E$4:E58)</f>
        <v>#DIV/0!</v>
      </c>
      <c r="AA58" s="33" t="e">
        <f>AVERAGE($F$4:F58)</f>
        <v>#DIV/0!</v>
      </c>
      <c r="AB58" s="33" t="e">
        <f>AVERAGE($G$4:G58)</f>
        <v>#DIV/0!</v>
      </c>
      <c r="AC58" s="33" t="e">
        <f>AVERAGE($H$4:H58)</f>
        <v>#DIV/0!</v>
      </c>
      <c r="AD58" s="33" t="e">
        <f>AVERAGE($I$4:I58)</f>
        <v>#DIV/0!</v>
      </c>
      <c r="AE58" s="33" t="e">
        <f>AVERAGE($J$4:J58)</f>
        <v>#DIV/0!</v>
      </c>
      <c r="AG58" s="14">
        <f t="shared" si="11"/>
        <v>0.30059950792261825</v>
      </c>
      <c r="AH58" s="38" t="e">
        <f t="shared" si="13"/>
        <v>#DIV/0!</v>
      </c>
      <c r="AI58" s="38" t="e">
        <f t="shared" si="14"/>
        <v>#DIV/0!</v>
      </c>
      <c r="AJ58" s="38" t="e">
        <f t="shared" si="15"/>
        <v>#DIV/0!</v>
      </c>
      <c r="AK58" s="38" t="e">
        <f t="shared" si="16"/>
        <v>#DIV/0!</v>
      </c>
      <c r="AL58" s="38" t="e">
        <f t="shared" si="17"/>
        <v>#DIV/0!</v>
      </c>
      <c r="AM58" s="38" t="e">
        <f t="shared" si="18"/>
        <v>#DIV/0!</v>
      </c>
      <c r="AN58" s="38" t="e">
        <f t="shared" si="19"/>
        <v>#DIV/0!</v>
      </c>
      <c r="AO58" s="38" t="e">
        <f t="shared" si="20"/>
        <v>#DIV/0!</v>
      </c>
    </row>
    <row r="59" spans="1:41" x14ac:dyDescent="0.35">
      <c r="A59" s="13">
        <f>Main!B59</f>
        <v>42978</v>
      </c>
      <c r="B59" s="10">
        <f>Main!C59/Main!C58-1</f>
        <v>5.8575874061870259E-3</v>
      </c>
      <c r="C59" s="30" t="e">
        <f>Main!D59/Main!D58-1</f>
        <v>#DIV/0!</v>
      </c>
      <c r="D59" s="30" t="e">
        <f>Main!E59/Main!E58-1</f>
        <v>#DIV/0!</v>
      </c>
      <c r="E59" s="30" t="e">
        <f>Main!F59/Main!F58-1</f>
        <v>#DIV/0!</v>
      </c>
      <c r="F59" s="30" t="e">
        <f>Main!G59/Main!G58-1</f>
        <v>#DIV/0!</v>
      </c>
      <c r="G59" s="30" t="e">
        <f>Main!H59/Main!H58-1</f>
        <v>#DIV/0!</v>
      </c>
      <c r="H59" s="30" t="e">
        <f>Main!I59/Main!I58-1</f>
        <v>#DIV/0!</v>
      </c>
      <c r="I59" s="30" t="e">
        <f>Main!J59/Main!J58-1</f>
        <v>#DIV/0!</v>
      </c>
      <c r="J59" s="30" t="e">
        <f>Main!K59/Main!K58-1</f>
        <v>#DIV/0!</v>
      </c>
      <c r="K59" s="30" t="e">
        <f t="shared" si="21"/>
        <v>#DIV/0!</v>
      </c>
      <c r="M59" s="53">
        <f>STDEV($B$4:B59)</f>
        <v>2.5071080896292692E-2</v>
      </c>
      <c r="N59" s="31" t="e">
        <f>STDEV($C$4:C59)</f>
        <v>#DIV/0!</v>
      </c>
      <c r="O59" s="31" t="e">
        <f>STDEV($D$4:D59)</f>
        <v>#DIV/0!</v>
      </c>
      <c r="P59" s="31" t="e">
        <f>STDEV($E$4:E59)</f>
        <v>#DIV/0!</v>
      </c>
      <c r="Q59" s="31" t="e">
        <f>STDEV($F$4:F59)</f>
        <v>#DIV/0!</v>
      </c>
      <c r="R59" s="31" t="e">
        <f>STDEV($G$4:G59)</f>
        <v>#DIV/0!</v>
      </c>
      <c r="S59" s="31" t="e">
        <f>STDEV($H$4:H59)</f>
        <v>#DIV/0!</v>
      </c>
      <c r="T59" s="31" t="e">
        <f>STDEV($I$4:I59)</f>
        <v>#DIV/0!</v>
      </c>
      <c r="U59" s="31" t="e">
        <f>STDEV($J$4:J59)</f>
        <v>#DIV/0!</v>
      </c>
      <c r="W59" s="9">
        <f>AVERAGE($B$4:B59)</f>
        <v>9.2102653480019316E-3</v>
      </c>
      <c r="X59" s="33" t="e">
        <f>AVERAGE($C$4:C59)</f>
        <v>#DIV/0!</v>
      </c>
      <c r="Y59" s="33" t="e">
        <f>AVERAGE($D$4:D59)</f>
        <v>#DIV/0!</v>
      </c>
      <c r="Z59" s="33" t="e">
        <f>AVERAGE($E$4:E59)</f>
        <v>#DIV/0!</v>
      </c>
      <c r="AA59" s="33" t="e">
        <f>AVERAGE($F$4:F59)</f>
        <v>#DIV/0!</v>
      </c>
      <c r="AB59" s="33" t="e">
        <f>AVERAGE($G$4:G59)</f>
        <v>#DIV/0!</v>
      </c>
      <c r="AC59" s="33" t="e">
        <f>AVERAGE($H$4:H59)</f>
        <v>#DIV/0!</v>
      </c>
      <c r="AD59" s="33" t="e">
        <f>AVERAGE($I$4:I59)</f>
        <v>#DIV/0!</v>
      </c>
      <c r="AE59" s="33" t="e">
        <f>AVERAGE($J$4:J59)</f>
        <v>#DIV/0!</v>
      </c>
      <c r="AG59" s="14">
        <f t="shared" si="11"/>
        <v>0.30088845042380086</v>
      </c>
      <c r="AH59" s="38" t="e">
        <f t="shared" si="13"/>
        <v>#DIV/0!</v>
      </c>
      <c r="AI59" s="38" t="e">
        <f t="shared" si="14"/>
        <v>#DIV/0!</v>
      </c>
      <c r="AJ59" s="38" t="e">
        <f t="shared" si="15"/>
        <v>#DIV/0!</v>
      </c>
      <c r="AK59" s="38" t="e">
        <f t="shared" si="16"/>
        <v>#DIV/0!</v>
      </c>
      <c r="AL59" s="38" t="e">
        <f t="shared" si="17"/>
        <v>#DIV/0!</v>
      </c>
      <c r="AM59" s="38" t="e">
        <f t="shared" si="18"/>
        <v>#DIV/0!</v>
      </c>
      <c r="AN59" s="38" t="e">
        <f t="shared" si="19"/>
        <v>#DIV/0!</v>
      </c>
      <c r="AO59" s="38" t="e">
        <f t="shared" si="20"/>
        <v>#DIV/0!</v>
      </c>
    </row>
    <row r="60" spans="1:41" x14ac:dyDescent="0.35">
      <c r="A60" s="13">
        <f>Main!B60</f>
        <v>43008</v>
      </c>
      <c r="B60" s="10">
        <f>Main!C60/Main!C59-1</f>
        <v>6.2481043372764056E-3</v>
      </c>
      <c r="C60" s="30" t="e">
        <f>Main!D60/Main!D59-1</f>
        <v>#DIV/0!</v>
      </c>
      <c r="D60" s="30" t="e">
        <f>Main!E60/Main!E59-1</f>
        <v>#DIV/0!</v>
      </c>
      <c r="E60" s="30" t="e">
        <f>Main!F60/Main!F59-1</f>
        <v>#DIV/0!</v>
      </c>
      <c r="F60" s="30" t="e">
        <f>Main!G60/Main!G59-1</f>
        <v>#DIV/0!</v>
      </c>
      <c r="G60" s="30" t="e">
        <f>Main!H60/Main!H59-1</f>
        <v>#DIV/0!</v>
      </c>
      <c r="H60" s="30" t="e">
        <f>Main!I60/Main!I59-1</f>
        <v>#DIV/0!</v>
      </c>
      <c r="I60" s="30" t="e">
        <f>Main!J60/Main!J59-1</f>
        <v>#DIV/0!</v>
      </c>
      <c r="J60" s="30" t="e">
        <f>Main!K60/Main!K59-1</f>
        <v>#DIV/0!</v>
      </c>
      <c r="K60" s="30" t="e">
        <f t="shared" si="21"/>
        <v>#DIV/0!</v>
      </c>
      <c r="M60" s="53">
        <f>STDEV($B$4:B60)</f>
        <v>2.4849321208397331E-2</v>
      </c>
      <c r="N60" s="31" t="e">
        <f>STDEV($C$4:C60)</f>
        <v>#DIV/0!</v>
      </c>
      <c r="O60" s="31" t="e">
        <f>STDEV($D$4:D60)</f>
        <v>#DIV/0!</v>
      </c>
      <c r="P60" s="31" t="e">
        <f>STDEV($E$4:E60)</f>
        <v>#DIV/0!</v>
      </c>
      <c r="Q60" s="31" t="e">
        <f>STDEV($F$4:F60)</f>
        <v>#DIV/0!</v>
      </c>
      <c r="R60" s="31" t="e">
        <f>STDEV($G$4:G60)</f>
        <v>#DIV/0!</v>
      </c>
      <c r="S60" s="31" t="e">
        <f>STDEV($H$4:H60)</f>
        <v>#DIV/0!</v>
      </c>
      <c r="T60" s="31" t="e">
        <f>STDEV($I$4:I60)</f>
        <v>#DIV/0!</v>
      </c>
      <c r="U60" s="31" t="e">
        <f>STDEV($J$4:J60)</f>
        <v>#DIV/0!</v>
      </c>
      <c r="W60" s="9">
        <f>AVERAGE($B$4:B60)</f>
        <v>9.1582976109716597E-3</v>
      </c>
      <c r="X60" s="33" t="e">
        <f>AVERAGE($C$4:C60)</f>
        <v>#DIV/0!</v>
      </c>
      <c r="Y60" s="33" t="e">
        <f>AVERAGE($D$4:D60)</f>
        <v>#DIV/0!</v>
      </c>
      <c r="Z60" s="33" t="e">
        <f>AVERAGE($E$4:E60)</f>
        <v>#DIV/0!</v>
      </c>
      <c r="AA60" s="33" t="e">
        <f>AVERAGE($F$4:F60)</f>
        <v>#DIV/0!</v>
      </c>
      <c r="AB60" s="33" t="e">
        <f>AVERAGE($G$4:G60)</f>
        <v>#DIV/0!</v>
      </c>
      <c r="AC60" s="33" t="e">
        <f>AVERAGE($H$4:H60)</f>
        <v>#DIV/0!</v>
      </c>
      <c r="AD60" s="33" t="e">
        <f>AVERAGE($I$4:I60)</f>
        <v>#DIV/0!</v>
      </c>
      <c r="AE60" s="33" t="e">
        <f>AVERAGE($J$4:J60)</f>
        <v>#DIV/0!</v>
      </c>
      <c r="AG60" s="14">
        <f t="shared" si="11"/>
        <v>0.30148231742335663</v>
      </c>
      <c r="AH60" s="38" t="e">
        <f t="shared" si="13"/>
        <v>#DIV/0!</v>
      </c>
      <c r="AI60" s="38" t="e">
        <f t="shared" si="14"/>
        <v>#DIV/0!</v>
      </c>
      <c r="AJ60" s="38" t="e">
        <f t="shared" si="15"/>
        <v>#DIV/0!</v>
      </c>
      <c r="AK60" s="38" t="e">
        <f t="shared" si="16"/>
        <v>#DIV/0!</v>
      </c>
      <c r="AL60" s="38" t="e">
        <f t="shared" si="17"/>
        <v>#DIV/0!</v>
      </c>
      <c r="AM60" s="38" t="e">
        <f t="shared" si="18"/>
        <v>#DIV/0!</v>
      </c>
      <c r="AN60" s="38" t="e">
        <f t="shared" si="19"/>
        <v>#DIV/0!</v>
      </c>
      <c r="AO60" s="38" t="e">
        <f t="shared" si="20"/>
        <v>#DIV/0!</v>
      </c>
    </row>
    <row r="61" spans="1:41" x14ac:dyDescent="0.35">
      <c r="A61" s="13">
        <f>Main!B61</f>
        <v>43039</v>
      </c>
      <c r="B61" s="10">
        <f>Main!C61/Main!C60-1</f>
        <v>2.2003858210754901E-2</v>
      </c>
      <c r="C61" s="30" t="e">
        <f>Main!D61/Main!D60-1</f>
        <v>#DIV/0!</v>
      </c>
      <c r="D61" s="30" t="e">
        <f>Main!E61/Main!E60-1</f>
        <v>#DIV/0!</v>
      </c>
      <c r="E61" s="30" t="e">
        <f>Main!F61/Main!F60-1</f>
        <v>#DIV/0!</v>
      </c>
      <c r="F61" s="30" t="e">
        <f>Main!G61/Main!G60-1</f>
        <v>#DIV/0!</v>
      </c>
      <c r="G61" s="30" t="e">
        <f>Main!H61/Main!H60-1</f>
        <v>#DIV/0!</v>
      </c>
      <c r="H61" s="30" t="e">
        <f>Main!I61/Main!I60-1</f>
        <v>#DIV/0!</v>
      </c>
      <c r="I61" s="30" t="e">
        <f>Main!J61/Main!J60-1</f>
        <v>#DIV/0!</v>
      </c>
      <c r="J61" s="30" t="e">
        <f>Main!K61/Main!K60-1</f>
        <v>#DIV/0!</v>
      </c>
      <c r="K61" s="30" t="e">
        <f t="shared" si="21"/>
        <v>#DIV/0!</v>
      </c>
      <c r="M61" s="53">
        <f>STDEV($B$4:B61)</f>
        <v>2.468806596677665E-2</v>
      </c>
      <c r="N61" s="31" t="e">
        <f>STDEV($C$4:C61)</f>
        <v>#DIV/0!</v>
      </c>
      <c r="O61" s="31" t="e">
        <f>STDEV($D$4:D61)</f>
        <v>#DIV/0!</v>
      </c>
      <c r="P61" s="31" t="e">
        <f>STDEV($E$4:E61)</f>
        <v>#DIV/0!</v>
      </c>
      <c r="Q61" s="31" t="e">
        <f>STDEV($F$4:F61)</f>
        <v>#DIV/0!</v>
      </c>
      <c r="R61" s="31" t="e">
        <f>STDEV($G$4:G61)</f>
        <v>#DIV/0!</v>
      </c>
      <c r="S61" s="31" t="e">
        <f>STDEV($H$4:H61)</f>
        <v>#DIV/0!</v>
      </c>
      <c r="T61" s="31" t="e">
        <f>STDEV($I$4:I61)</f>
        <v>#DIV/0!</v>
      </c>
      <c r="U61" s="31" t="e">
        <f>STDEV($J$4:J61)</f>
        <v>#DIV/0!</v>
      </c>
      <c r="W61" s="9">
        <f>AVERAGE($B$4:B61)</f>
        <v>9.3797727937265426E-3</v>
      </c>
      <c r="X61" s="33" t="e">
        <f>AVERAGE($C$4:C61)</f>
        <v>#DIV/0!</v>
      </c>
      <c r="Y61" s="33" t="e">
        <f>AVERAGE($D$4:D61)</f>
        <v>#DIV/0!</v>
      </c>
      <c r="Z61" s="33" t="e">
        <f>AVERAGE($E$4:E61)</f>
        <v>#DIV/0!</v>
      </c>
      <c r="AA61" s="33" t="e">
        <f>AVERAGE($F$4:F61)</f>
        <v>#DIV/0!</v>
      </c>
      <c r="AB61" s="33" t="e">
        <f>AVERAGE($G$4:G61)</f>
        <v>#DIV/0!</v>
      </c>
      <c r="AC61" s="33" t="e">
        <f>AVERAGE($H$4:H61)</f>
        <v>#DIV/0!</v>
      </c>
      <c r="AD61" s="33" t="e">
        <f>AVERAGE($I$4:I61)</f>
        <v>#DIV/0!</v>
      </c>
      <c r="AE61" s="33" t="e">
        <f>AVERAGE($J$4:J61)</f>
        <v>#DIV/0!</v>
      </c>
      <c r="AG61" s="14">
        <f t="shared" si="11"/>
        <v>0.3124224529146834</v>
      </c>
      <c r="AH61" s="38" t="e">
        <f t="shared" si="13"/>
        <v>#DIV/0!</v>
      </c>
      <c r="AI61" s="38" t="e">
        <f t="shared" si="14"/>
        <v>#DIV/0!</v>
      </c>
      <c r="AJ61" s="38" t="e">
        <f t="shared" si="15"/>
        <v>#DIV/0!</v>
      </c>
      <c r="AK61" s="38" t="e">
        <f t="shared" si="16"/>
        <v>#DIV/0!</v>
      </c>
      <c r="AL61" s="38" t="e">
        <f t="shared" si="17"/>
        <v>#DIV/0!</v>
      </c>
      <c r="AM61" s="38" t="e">
        <f t="shared" si="18"/>
        <v>#DIV/0!</v>
      </c>
      <c r="AN61" s="38" t="e">
        <f t="shared" si="19"/>
        <v>#DIV/0!</v>
      </c>
      <c r="AO61" s="38" t="e">
        <f t="shared" si="20"/>
        <v>#DIV/0!</v>
      </c>
    </row>
    <row r="62" spans="1:41" x14ac:dyDescent="0.35">
      <c r="A62" s="13">
        <f>Main!B62</f>
        <v>43069</v>
      </c>
      <c r="B62" s="10">
        <f>Main!C62/Main!C61-1</f>
        <v>-3.8341296525689073E-3</v>
      </c>
      <c r="C62" s="30" t="e">
        <f>Main!D62/Main!D61-1</f>
        <v>#DIV/0!</v>
      </c>
      <c r="D62" s="30" t="e">
        <f>Main!E62/Main!E61-1</f>
        <v>#DIV/0!</v>
      </c>
      <c r="E62" s="30" t="e">
        <f>Main!F62/Main!F61-1</f>
        <v>#DIV/0!</v>
      </c>
      <c r="F62" s="30" t="e">
        <f>Main!G62/Main!G61-1</f>
        <v>#DIV/0!</v>
      </c>
      <c r="G62" s="30" t="e">
        <f>Main!H62/Main!H61-1</f>
        <v>#DIV/0!</v>
      </c>
      <c r="H62" s="30" t="e">
        <f>Main!I62/Main!I61-1</f>
        <v>#DIV/0!</v>
      </c>
      <c r="I62" s="30" t="e">
        <f>Main!J62/Main!J61-1</f>
        <v>#DIV/0!</v>
      </c>
      <c r="J62" s="30" t="e">
        <f>Main!K62/Main!K61-1</f>
        <v>#DIV/0!</v>
      </c>
      <c r="K62" s="30" t="e">
        <f t="shared" si="21"/>
        <v>#DIV/0!</v>
      </c>
      <c r="M62" s="53">
        <f>STDEV($B$4:B62)</f>
        <v>2.4534698174128847E-2</v>
      </c>
      <c r="N62" s="31" t="e">
        <f>STDEV($C$4:C62)</f>
        <v>#DIV/0!</v>
      </c>
      <c r="O62" s="31" t="e">
        <f>STDEV($D$4:D62)</f>
        <v>#DIV/0!</v>
      </c>
      <c r="P62" s="31" t="e">
        <f>STDEV($E$4:E62)</f>
        <v>#DIV/0!</v>
      </c>
      <c r="Q62" s="31" t="e">
        <f>STDEV($F$4:F62)</f>
        <v>#DIV/0!</v>
      </c>
      <c r="R62" s="31" t="e">
        <f>STDEV($G$4:G62)</f>
        <v>#DIV/0!</v>
      </c>
      <c r="S62" s="31" t="e">
        <f>STDEV($H$4:H62)</f>
        <v>#DIV/0!</v>
      </c>
      <c r="T62" s="31" t="e">
        <f>STDEV($I$4:I62)</f>
        <v>#DIV/0!</v>
      </c>
      <c r="U62" s="31" t="e">
        <f>STDEV($J$4:J62)</f>
        <v>#DIV/0!</v>
      </c>
      <c r="W62" s="9">
        <f>AVERAGE($B$4:B62)</f>
        <v>9.1558083454842468E-3</v>
      </c>
      <c r="X62" s="33" t="e">
        <f>AVERAGE($C$4:C62)</f>
        <v>#DIV/0!</v>
      </c>
      <c r="Y62" s="33" t="e">
        <f>AVERAGE($D$4:D62)</f>
        <v>#DIV/0!</v>
      </c>
      <c r="Z62" s="33" t="e">
        <f>AVERAGE($E$4:E62)</f>
        <v>#DIV/0!</v>
      </c>
      <c r="AA62" s="33" t="e">
        <f>AVERAGE($F$4:F62)</f>
        <v>#DIV/0!</v>
      </c>
      <c r="AB62" s="33" t="e">
        <f>AVERAGE($G$4:G62)</f>
        <v>#DIV/0!</v>
      </c>
      <c r="AC62" s="33" t="e">
        <f>AVERAGE($H$4:H62)</f>
        <v>#DIV/0!</v>
      </c>
      <c r="AD62" s="33" t="e">
        <f>AVERAGE($I$4:I62)</f>
        <v>#DIV/0!</v>
      </c>
      <c r="AE62" s="33" t="e">
        <f>AVERAGE($J$4:J62)</f>
        <v>#DIV/0!</v>
      </c>
      <c r="AG62" s="14">
        <f t="shared" ref="AG62:AG88" si="22">(W62-(2%/12))/M62</f>
        <v>0.30524694559783377</v>
      </c>
      <c r="AH62" s="38" t="e">
        <f t="shared" si="13"/>
        <v>#DIV/0!</v>
      </c>
      <c r="AI62" s="38" t="e">
        <f t="shared" si="14"/>
        <v>#DIV/0!</v>
      </c>
      <c r="AJ62" s="38" t="e">
        <f t="shared" si="15"/>
        <v>#DIV/0!</v>
      </c>
      <c r="AK62" s="38" t="e">
        <f t="shared" si="16"/>
        <v>#DIV/0!</v>
      </c>
      <c r="AL62" s="38" t="e">
        <f t="shared" si="17"/>
        <v>#DIV/0!</v>
      </c>
      <c r="AM62" s="38" t="e">
        <f t="shared" si="18"/>
        <v>#DIV/0!</v>
      </c>
      <c r="AN62" s="38" t="e">
        <f t="shared" si="19"/>
        <v>#DIV/0!</v>
      </c>
      <c r="AO62" s="38" t="e">
        <f t="shared" si="20"/>
        <v>#DIV/0!</v>
      </c>
    </row>
    <row r="63" spans="1:41" x14ac:dyDescent="0.35">
      <c r="A63" s="13">
        <f>Main!B63</f>
        <v>43100</v>
      </c>
      <c r="B63" s="10">
        <f>Main!C63/Main!C62-1</f>
        <v>3.55281856939893E-4</v>
      </c>
      <c r="C63" s="30" t="e">
        <f>Main!D63/Main!D62-1</f>
        <v>#DIV/0!</v>
      </c>
      <c r="D63" s="30" t="e">
        <f>Main!E63/Main!E62-1</f>
        <v>#DIV/0!</v>
      </c>
      <c r="E63" s="30" t="e">
        <f>Main!F63/Main!F62-1</f>
        <v>#DIV/0!</v>
      </c>
      <c r="F63" s="30" t="e">
        <f>Main!G63/Main!G62-1</f>
        <v>#DIV/0!</v>
      </c>
      <c r="G63" s="30" t="e">
        <f>Main!H63/Main!H62-1</f>
        <v>#DIV/0!</v>
      </c>
      <c r="H63" s="30" t="e">
        <f>Main!I63/Main!I62-1</f>
        <v>#DIV/0!</v>
      </c>
      <c r="I63" s="30" t="e">
        <f>Main!J63/Main!J62-1</f>
        <v>#DIV/0!</v>
      </c>
      <c r="J63" s="30" t="e">
        <f>Main!K63/Main!K62-1</f>
        <v>#DIV/0!</v>
      </c>
      <c r="K63" s="30" t="e">
        <f t="shared" si="21"/>
        <v>#DIV/0!</v>
      </c>
      <c r="M63" s="53">
        <f>STDEV($B$4:B63)</f>
        <v>2.4352405820701667E-2</v>
      </c>
      <c r="N63" s="31" t="e">
        <f>STDEV($C$4:C63)</f>
        <v>#DIV/0!</v>
      </c>
      <c r="O63" s="31" t="e">
        <f>STDEV($D$4:D63)</f>
        <v>#DIV/0!</v>
      </c>
      <c r="P63" s="31" t="e">
        <f>STDEV($E$4:E63)</f>
        <v>#DIV/0!</v>
      </c>
      <c r="Q63" s="31" t="e">
        <f>STDEV($F$4:F63)</f>
        <v>#DIV/0!</v>
      </c>
      <c r="R63" s="31" t="e">
        <f>STDEV($G$4:G63)</f>
        <v>#DIV/0!</v>
      </c>
      <c r="S63" s="31" t="e">
        <f>STDEV($H$4:H63)</f>
        <v>#DIV/0!</v>
      </c>
      <c r="T63" s="31" t="e">
        <f>STDEV($I$4:I63)</f>
        <v>#DIV/0!</v>
      </c>
      <c r="U63" s="31" t="e">
        <f>STDEV($J$4:J63)</f>
        <v>#DIV/0!</v>
      </c>
      <c r="W63" s="9">
        <f>AVERAGE($B$4:B63)</f>
        <v>9.0091329040085082E-3</v>
      </c>
      <c r="X63" s="33" t="e">
        <f>AVERAGE($C$4:C63)</f>
        <v>#DIV/0!</v>
      </c>
      <c r="Y63" s="33" t="e">
        <f>AVERAGE($D$4:D63)</f>
        <v>#DIV/0!</v>
      </c>
      <c r="Z63" s="33" t="e">
        <f>AVERAGE($E$4:E63)</f>
        <v>#DIV/0!</v>
      </c>
      <c r="AA63" s="33" t="e">
        <f>AVERAGE($F$4:F63)</f>
        <v>#DIV/0!</v>
      </c>
      <c r="AB63" s="33" t="e">
        <f>AVERAGE($G$4:G63)</f>
        <v>#DIV/0!</v>
      </c>
      <c r="AC63" s="33" t="e">
        <f>AVERAGE($H$4:H63)</f>
        <v>#DIV/0!</v>
      </c>
      <c r="AD63" s="33" t="e">
        <f>AVERAGE($I$4:I63)</f>
        <v>#DIV/0!</v>
      </c>
      <c r="AE63" s="33" t="e">
        <f>AVERAGE($J$4:J63)</f>
        <v>#DIV/0!</v>
      </c>
      <c r="AG63" s="14">
        <f t="shared" si="22"/>
        <v>0.30150886493112339</v>
      </c>
      <c r="AH63" s="38" t="e">
        <f t="shared" si="13"/>
        <v>#DIV/0!</v>
      </c>
      <c r="AI63" s="38" t="e">
        <f t="shared" si="14"/>
        <v>#DIV/0!</v>
      </c>
      <c r="AJ63" s="38" t="e">
        <f t="shared" si="15"/>
        <v>#DIV/0!</v>
      </c>
      <c r="AK63" s="38" t="e">
        <f t="shared" si="16"/>
        <v>#DIV/0!</v>
      </c>
      <c r="AL63" s="38" t="e">
        <f t="shared" si="17"/>
        <v>#DIV/0!</v>
      </c>
      <c r="AM63" s="38" t="e">
        <f t="shared" si="18"/>
        <v>#DIV/0!</v>
      </c>
      <c r="AN63" s="38" t="e">
        <f t="shared" si="19"/>
        <v>#DIV/0!</v>
      </c>
      <c r="AO63" s="38" t="e">
        <f t="shared" si="20"/>
        <v>#DIV/0!</v>
      </c>
    </row>
    <row r="64" spans="1:41" x14ac:dyDescent="0.35">
      <c r="A64" s="13">
        <f>Main!B64</f>
        <v>43131</v>
      </c>
      <c r="B64" s="10">
        <f>Main!C64/Main!C63-1</f>
        <v>3.1372084763821473E-2</v>
      </c>
      <c r="C64" s="30" t="e">
        <f>Main!D64/Main!D63-1</f>
        <v>#DIV/0!</v>
      </c>
      <c r="D64" s="30" t="e">
        <f>Main!E64/Main!E63-1</f>
        <v>#DIV/0!</v>
      </c>
      <c r="E64" s="30" t="e">
        <f>Main!F64/Main!F63-1</f>
        <v>#DIV/0!</v>
      </c>
      <c r="F64" s="30" t="e">
        <f>Main!G64/Main!G63-1</f>
        <v>#DIV/0!</v>
      </c>
      <c r="G64" s="30" t="e">
        <f>Main!H64/Main!H63-1</f>
        <v>#DIV/0!</v>
      </c>
      <c r="H64" s="30" t="e">
        <f>Main!I64/Main!I63-1</f>
        <v>#DIV/0!</v>
      </c>
      <c r="I64" s="30" t="e">
        <f>Main!J64/Main!J63-1</f>
        <v>#DIV/0!</v>
      </c>
      <c r="J64" s="30" t="e">
        <f>Main!K64/Main!K63-1</f>
        <v>#DIV/0!</v>
      </c>
      <c r="K64" s="30" t="e">
        <f t="shared" si="21"/>
        <v>#DIV/0!</v>
      </c>
      <c r="L64" s="9">
        <f>(1+B52)*(1+B53)*(1+B54)*(1+B55)*(1+B56)*(1+B57)*(1+B58)*(1+B59)*(1+B60)*(1+B61)*(1+B62)*(1+B63)-1</f>
        <v>0.12694283236608683</v>
      </c>
      <c r="M64" s="53">
        <f>STDEV($B$4:B64)</f>
        <v>2.4317772552480757E-2</v>
      </c>
      <c r="N64" s="31" t="e">
        <f>STDEV($C$4:C64)</f>
        <v>#DIV/0!</v>
      </c>
      <c r="O64" s="31" t="e">
        <f>STDEV($D$4:D64)</f>
        <v>#DIV/0!</v>
      </c>
      <c r="P64" s="31" t="e">
        <f>STDEV($E$4:E64)</f>
        <v>#DIV/0!</v>
      </c>
      <c r="Q64" s="31" t="e">
        <f>STDEV($F$4:F64)</f>
        <v>#DIV/0!</v>
      </c>
      <c r="R64" s="31" t="e">
        <f>STDEV($G$4:G64)</f>
        <v>#DIV/0!</v>
      </c>
      <c r="S64" s="31" t="e">
        <f>STDEV($H$4:H64)</f>
        <v>#DIV/0!</v>
      </c>
      <c r="T64" s="31" t="e">
        <f>STDEV($I$4:I64)</f>
        <v>#DIV/0!</v>
      </c>
      <c r="U64" s="31" t="e">
        <f>STDEV($J$4:J64)</f>
        <v>#DIV/0!</v>
      </c>
      <c r="W64" s="9">
        <f>AVERAGE($B$4:B64)</f>
        <v>9.3757386722021635E-3</v>
      </c>
      <c r="X64" s="33" t="e">
        <f>AVERAGE($C$4:C64)</f>
        <v>#DIV/0!</v>
      </c>
      <c r="Y64" s="33" t="e">
        <f>AVERAGE($D$4:D64)</f>
        <v>#DIV/0!</v>
      </c>
      <c r="Z64" s="33" t="e">
        <f>AVERAGE($E$4:E64)</f>
        <v>#DIV/0!</v>
      </c>
      <c r="AA64" s="33" t="e">
        <f>AVERAGE($F$4:F64)</f>
        <v>#DIV/0!</v>
      </c>
      <c r="AB64" s="33" t="e">
        <f>AVERAGE($G$4:G64)</f>
        <v>#DIV/0!</v>
      </c>
      <c r="AC64" s="33" t="e">
        <f>AVERAGE($H$4:H64)</f>
        <v>#DIV/0!</v>
      </c>
      <c r="AD64" s="33" t="e">
        <f>AVERAGE($I$4:I64)</f>
        <v>#DIV/0!</v>
      </c>
      <c r="AE64" s="33" t="e">
        <f>AVERAGE($J$4:J64)</f>
        <v>#DIV/0!</v>
      </c>
      <c r="AG64" s="14">
        <f t="shared" si="22"/>
        <v>0.31701390367470406</v>
      </c>
      <c r="AH64" s="38" t="e">
        <f t="shared" si="13"/>
        <v>#DIV/0!</v>
      </c>
      <c r="AI64" s="38" t="e">
        <f t="shared" si="14"/>
        <v>#DIV/0!</v>
      </c>
      <c r="AJ64" s="38" t="e">
        <f t="shared" si="15"/>
        <v>#DIV/0!</v>
      </c>
      <c r="AK64" s="38" t="e">
        <f t="shared" si="16"/>
        <v>#DIV/0!</v>
      </c>
      <c r="AL64" s="38" t="e">
        <f t="shared" si="17"/>
        <v>#DIV/0!</v>
      </c>
      <c r="AM64" s="38" t="e">
        <f t="shared" si="18"/>
        <v>#DIV/0!</v>
      </c>
      <c r="AN64" s="38" t="e">
        <f t="shared" si="19"/>
        <v>#DIV/0!</v>
      </c>
      <c r="AO64" s="38" t="e">
        <f t="shared" si="20"/>
        <v>#DIV/0!</v>
      </c>
    </row>
    <row r="65" spans="1:41" x14ac:dyDescent="0.35">
      <c r="A65" s="13">
        <f>Main!B65</f>
        <v>43159</v>
      </c>
      <c r="B65" s="10">
        <f>Main!C65/Main!C64-1</f>
        <v>-2.0833333333333259E-2</v>
      </c>
      <c r="C65" s="30" t="e">
        <f>Main!D65/Main!D64-1</f>
        <v>#DIV/0!</v>
      </c>
      <c r="D65" s="30" t="e">
        <f>Main!E65/Main!E64-1</f>
        <v>#DIV/0!</v>
      </c>
      <c r="E65" s="30" t="e">
        <f>Main!F65/Main!F64-1</f>
        <v>#DIV/0!</v>
      </c>
      <c r="F65" s="30" t="e">
        <f>Main!G65/Main!G64-1</f>
        <v>#DIV/0!</v>
      </c>
      <c r="G65" s="30" t="e">
        <f>Main!H65/Main!H64-1</f>
        <v>#DIV/0!</v>
      </c>
      <c r="H65" s="30" t="e">
        <f>Main!I65/Main!I64-1</f>
        <v>#DIV/0!</v>
      </c>
      <c r="I65" s="30" t="e">
        <f>Main!J65/Main!J64-1</f>
        <v>#DIV/0!</v>
      </c>
      <c r="J65" s="30" t="e">
        <f>Main!K65/Main!K64-1</f>
        <v>#DIV/0!</v>
      </c>
      <c r="K65" s="30" t="e">
        <f t="shared" si="21"/>
        <v>#DIV/0!</v>
      </c>
      <c r="M65" s="53">
        <f>STDEV($B$4:B65)</f>
        <v>2.4420870066967235E-2</v>
      </c>
      <c r="N65" s="31" t="e">
        <f>STDEV($C$4:C65)</f>
        <v>#DIV/0!</v>
      </c>
      <c r="O65" s="31" t="e">
        <f>STDEV($D$4:D65)</f>
        <v>#DIV/0!</v>
      </c>
      <c r="P65" s="31" t="e">
        <f>STDEV($E$4:E65)</f>
        <v>#DIV/0!</v>
      </c>
      <c r="Q65" s="31" t="e">
        <f>STDEV($F$4:F65)</f>
        <v>#DIV/0!</v>
      </c>
      <c r="R65" s="31" t="e">
        <f>STDEV($G$4:G65)</f>
        <v>#DIV/0!</v>
      </c>
      <c r="S65" s="31" t="e">
        <f>STDEV($H$4:H65)</f>
        <v>#DIV/0!</v>
      </c>
      <c r="T65" s="31" t="e">
        <f>STDEV($I$4:I65)</f>
        <v>#DIV/0!</v>
      </c>
      <c r="U65" s="31" t="e">
        <f>STDEV($J$4:J65)</f>
        <v>#DIV/0!</v>
      </c>
      <c r="W65" s="9">
        <f>AVERAGE($B$4:B65)</f>
        <v>8.8884955753386879E-3</v>
      </c>
      <c r="X65" s="33" t="e">
        <f>AVERAGE($C$4:C65)</f>
        <v>#DIV/0!</v>
      </c>
      <c r="Y65" s="33" t="e">
        <f>AVERAGE($D$4:D65)</f>
        <v>#DIV/0!</v>
      </c>
      <c r="Z65" s="33" t="e">
        <f>AVERAGE($E$4:E65)</f>
        <v>#DIV/0!</v>
      </c>
      <c r="AA65" s="33" t="e">
        <f>AVERAGE($F$4:F65)</f>
        <v>#DIV/0!</v>
      </c>
      <c r="AB65" s="33" t="e">
        <f>AVERAGE($G$4:G65)</f>
        <v>#DIV/0!</v>
      </c>
      <c r="AC65" s="33" t="e">
        <f>AVERAGE($H$4:H65)</f>
        <v>#DIV/0!</v>
      </c>
      <c r="AD65" s="33" t="e">
        <f>AVERAGE($I$4:I65)</f>
        <v>#DIV/0!</v>
      </c>
      <c r="AE65" s="33" t="e">
        <f>AVERAGE($J$4:J65)</f>
        <v>#DIV/0!</v>
      </c>
      <c r="AG65" s="14">
        <f t="shared" si="22"/>
        <v>0.29572365312407894</v>
      </c>
      <c r="AH65" s="38" t="e">
        <f t="shared" si="13"/>
        <v>#DIV/0!</v>
      </c>
      <c r="AI65" s="38" t="e">
        <f t="shared" si="14"/>
        <v>#DIV/0!</v>
      </c>
      <c r="AJ65" s="38" t="e">
        <f t="shared" si="15"/>
        <v>#DIV/0!</v>
      </c>
      <c r="AK65" s="38" t="e">
        <f t="shared" si="16"/>
        <v>#DIV/0!</v>
      </c>
      <c r="AL65" s="38" t="e">
        <f t="shared" si="17"/>
        <v>#DIV/0!</v>
      </c>
      <c r="AM65" s="38" t="e">
        <f t="shared" si="18"/>
        <v>#DIV/0!</v>
      </c>
      <c r="AN65" s="38" t="e">
        <f t="shared" si="19"/>
        <v>#DIV/0!</v>
      </c>
      <c r="AO65" s="38" t="e">
        <f t="shared" si="20"/>
        <v>#DIV/0!</v>
      </c>
    </row>
    <row r="66" spans="1:41" x14ac:dyDescent="0.35">
      <c r="A66" s="13">
        <f>Main!B66</f>
        <v>43190</v>
      </c>
      <c r="B66" s="10">
        <f>Main!C66/Main!C65-1</f>
        <v>-1.8345935173788352E-2</v>
      </c>
      <c r="C66" s="30" t="e">
        <f>Main!D66/Main!D65-1</f>
        <v>#DIV/0!</v>
      </c>
      <c r="D66" s="30" t="e">
        <f>Main!E66/Main!E65-1</f>
        <v>#DIV/0!</v>
      </c>
      <c r="E66" s="30" t="e">
        <f>Main!F66/Main!F65-1</f>
        <v>#DIV/0!</v>
      </c>
      <c r="F66" s="30" t="e">
        <f>Main!G66/Main!G65-1</f>
        <v>#DIV/0!</v>
      </c>
      <c r="G66" s="30" t="e">
        <f>Main!H66/Main!H65-1</f>
        <v>#DIV/0!</v>
      </c>
      <c r="H66" s="30" t="e">
        <f>Main!I66/Main!I65-1</f>
        <v>#DIV/0!</v>
      </c>
      <c r="I66" s="30" t="e">
        <f>Main!J66/Main!J65-1</f>
        <v>#DIV/0!</v>
      </c>
      <c r="J66" s="30" t="e">
        <f>Main!K66/Main!K65-1</f>
        <v>#DIV/0!</v>
      </c>
      <c r="K66" s="30" t="e">
        <f t="shared" si="21"/>
        <v>#DIV/0!</v>
      </c>
      <c r="M66" s="53">
        <f>STDEV($B$4:B66)</f>
        <v>2.4464936581854894E-2</v>
      </c>
      <c r="N66" s="31" t="e">
        <f>STDEV($C$4:C66)</f>
        <v>#DIV/0!</v>
      </c>
      <c r="O66" s="31" t="e">
        <f>STDEV($D$4:D66)</f>
        <v>#DIV/0!</v>
      </c>
      <c r="P66" s="31" t="e">
        <f>STDEV($E$4:E66)</f>
        <v>#DIV/0!</v>
      </c>
      <c r="Q66" s="31" t="e">
        <f>STDEV($F$4:F66)</f>
        <v>#DIV/0!</v>
      </c>
      <c r="R66" s="31" t="e">
        <f>STDEV($G$4:G66)</f>
        <v>#DIV/0!</v>
      </c>
      <c r="S66" s="31" t="e">
        <f>STDEV($H$4:H66)</f>
        <v>#DIV/0!</v>
      </c>
      <c r="T66" s="31" t="e">
        <f>STDEV($I$4:I66)</f>
        <v>#DIV/0!</v>
      </c>
      <c r="U66" s="31" t="e">
        <f>STDEV($J$4:J66)</f>
        <v>#DIV/0!</v>
      </c>
      <c r="W66" s="9">
        <f>AVERAGE($B$4:B66)</f>
        <v>8.4562030237652439E-3</v>
      </c>
      <c r="X66" s="33" t="e">
        <f>AVERAGE($C$4:C66)</f>
        <v>#DIV/0!</v>
      </c>
      <c r="Y66" s="33" t="e">
        <f>AVERAGE($D$4:D66)</f>
        <v>#DIV/0!</v>
      </c>
      <c r="Z66" s="33" t="e">
        <f>AVERAGE($E$4:E66)</f>
        <v>#DIV/0!</v>
      </c>
      <c r="AA66" s="33" t="e">
        <f>AVERAGE($F$4:F66)</f>
        <v>#DIV/0!</v>
      </c>
      <c r="AB66" s="33" t="e">
        <f>AVERAGE($G$4:G66)</f>
        <v>#DIV/0!</v>
      </c>
      <c r="AC66" s="33" t="e">
        <f>AVERAGE($H$4:H66)</f>
        <v>#DIV/0!</v>
      </c>
      <c r="AD66" s="33" t="e">
        <f>AVERAGE($I$4:I66)</f>
        <v>#DIV/0!</v>
      </c>
      <c r="AE66" s="33" t="e">
        <f>AVERAGE($J$4:J66)</f>
        <v>#DIV/0!</v>
      </c>
      <c r="AG66" s="14">
        <f t="shared" si="22"/>
        <v>0.27752111003362367</v>
      </c>
      <c r="AH66" s="38" t="e">
        <f t="shared" si="13"/>
        <v>#DIV/0!</v>
      </c>
      <c r="AI66" s="38" t="e">
        <f t="shared" si="14"/>
        <v>#DIV/0!</v>
      </c>
      <c r="AJ66" s="38" t="e">
        <f t="shared" si="15"/>
        <v>#DIV/0!</v>
      </c>
      <c r="AK66" s="38" t="e">
        <f t="shared" si="16"/>
        <v>#DIV/0!</v>
      </c>
      <c r="AL66" s="38" t="e">
        <f t="shared" si="17"/>
        <v>#DIV/0!</v>
      </c>
      <c r="AM66" s="38" t="e">
        <f t="shared" si="18"/>
        <v>#DIV/0!</v>
      </c>
      <c r="AN66" s="38" t="e">
        <f t="shared" si="19"/>
        <v>#DIV/0!</v>
      </c>
      <c r="AO66" s="38" t="e">
        <f t="shared" si="20"/>
        <v>#DIV/0!</v>
      </c>
    </row>
    <row r="67" spans="1:41" x14ac:dyDescent="0.35">
      <c r="A67" s="13">
        <f>Main!B67</f>
        <v>43220</v>
      </c>
      <c r="B67" s="10">
        <f>Main!C67/Main!C66-1</f>
        <v>1.3673274420826553E-2</v>
      </c>
      <c r="C67" s="30" t="e">
        <f>Main!D67/Main!D66-1</f>
        <v>#DIV/0!</v>
      </c>
      <c r="D67" s="30" t="e">
        <f>Main!E67/Main!E66-1</f>
        <v>#DIV/0!</v>
      </c>
      <c r="E67" s="30" t="e">
        <f>Main!F67/Main!F66-1</f>
        <v>#DIV/0!</v>
      </c>
      <c r="F67" s="30" t="e">
        <f>Main!G67/Main!G66-1</f>
        <v>#DIV/0!</v>
      </c>
      <c r="G67" s="30" t="e">
        <f>Main!H67/Main!H66-1</f>
        <v>#DIV/0!</v>
      </c>
      <c r="H67" s="30" t="e">
        <f>Main!I67/Main!I66-1</f>
        <v>#DIV/0!</v>
      </c>
      <c r="I67" s="30" t="e">
        <f>Main!J67/Main!J66-1</f>
        <v>#DIV/0!</v>
      </c>
      <c r="J67" s="30" t="e">
        <f>Main!K67/Main!K66-1</f>
        <v>#DIV/0!</v>
      </c>
      <c r="K67" s="30" t="e">
        <f t="shared" si="21"/>
        <v>#DIV/0!</v>
      </c>
      <c r="M67" s="53">
        <f>STDEV($B$4:B67)</f>
        <v>2.4278753569006262E-2</v>
      </c>
      <c r="N67" s="31" t="e">
        <f>STDEV($C$4:C67)</f>
        <v>#DIV/0!</v>
      </c>
      <c r="O67" s="31" t="e">
        <f>STDEV($D$4:D67)</f>
        <v>#DIV/0!</v>
      </c>
      <c r="P67" s="31" t="e">
        <f>STDEV($E$4:E67)</f>
        <v>#DIV/0!</v>
      </c>
      <c r="Q67" s="31" t="e">
        <f>STDEV($F$4:F67)</f>
        <v>#DIV/0!</v>
      </c>
      <c r="R67" s="31" t="e">
        <f>STDEV($G$4:G67)</f>
        <v>#DIV/0!</v>
      </c>
      <c r="S67" s="31" t="e">
        <f>STDEV($H$4:H67)</f>
        <v>#DIV/0!</v>
      </c>
      <c r="T67" s="31" t="e">
        <f>STDEV($I$4:I67)</f>
        <v>#DIV/0!</v>
      </c>
      <c r="U67" s="31" t="e">
        <f>STDEV($J$4:J67)</f>
        <v>#DIV/0!</v>
      </c>
      <c r="W67" s="9">
        <f>AVERAGE($B$4:B67)</f>
        <v>8.5377197643443266E-3</v>
      </c>
      <c r="X67" s="33" t="e">
        <f>AVERAGE($C$4:C67)</f>
        <v>#DIV/0!</v>
      </c>
      <c r="Y67" s="33" t="e">
        <f>AVERAGE($D$4:D67)</f>
        <v>#DIV/0!</v>
      </c>
      <c r="Z67" s="33" t="e">
        <f>AVERAGE($E$4:E67)</f>
        <v>#DIV/0!</v>
      </c>
      <c r="AA67" s="33" t="e">
        <f>AVERAGE($F$4:F67)</f>
        <v>#DIV/0!</v>
      </c>
      <c r="AB67" s="33" t="e">
        <f>AVERAGE($G$4:G67)</f>
        <v>#DIV/0!</v>
      </c>
      <c r="AC67" s="33" t="e">
        <f>AVERAGE($H$4:H67)</f>
        <v>#DIV/0!</v>
      </c>
      <c r="AD67" s="33" t="e">
        <f>AVERAGE($I$4:I67)</f>
        <v>#DIV/0!</v>
      </c>
      <c r="AE67" s="33" t="e">
        <f>AVERAGE($J$4:J67)</f>
        <v>#DIV/0!</v>
      </c>
      <c r="AG67" s="14">
        <f t="shared" si="22"/>
        <v>0.28300683056683351</v>
      </c>
      <c r="AH67" s="38" t="e">
        <f t="shared" si="13"/>
        <v>#DIV/0!</v>
      </c>
      <c r="AI67" s="38" t="e">
        <f t="shared" si="14"/>
        <v>#DIV/0!</v>
      </c>
      <c r="AJ67" s="38" t="e">
        <f t="shared" si="15"/>
        <v>#DIV/0!</v>
      </c>
      <c r="AK67" s="38" t="e">
        <f t="shared" si="16"/>
        <v>#DIV/0!</v>
      </c>
      <c r="AL67" s="38" t="e">
        <f t="shared" si="17"/>
        <v>#DIV/0!</v>
      </c>
      <c r="AM67" s="38" t="e">
        <f t="shared" si="18"/>
        <v>#DIV/0!</v>
      </c>
      <c r="AN67" s="38" t="e">
        <f t="shared" si="19"/>
        <v>#DIV/0!</v>
      </c>
      <c r="AO67" s="38" t="e">
        <f t="shared" si="20"/>
        <v>#DIV/0!</v>
      </c>
    </row>
    <row r="68" spans="1:41" x14ac:dyDescent="0.35">
      <c r="A68" s="13">
        <f>Main!B68</f>
        <v>43251</v>
      </c>
      <c r="B68" s="10">
        <f>Main!C68/Main!C67-1</f>
        <v>1.6080579607704371E-2</v>
      </c>
      <c r="C68" s="30" t="e">
        <f>Main!D68/Main!D67-1</f>
        <v>#DIV/0!</v>
      </c>
      <c r="D68" s="30" t="e">
        <f>Main!E68/Main!E67-1</f>
        <v>#DIV/0!</v>
      </c>
      <c r="E68" s="30" t="e">
        <f>Main!F68/Main!F67-1</f>
        <v>#DIV/0!</v>
      </c>
      <c r="F68" s="30" t="e">
        <f>Main!G68/Main!G67-1</f>
        <v>#DIV/0!</v>
      </c>
      <c r="G68" s="30" t="e">
        <f>Main!H68/Main!H67-1</f>
        <v>#DIV/0!</v>
      </c>
      <c r="H68" s="30" t="e">
        <f>Main!I68/Main!I67-1</f>
        <v>#DIV/0!</v>
      </c>
      <c r="I68" s="30" t="e">
        <f>Main!J68/Main!J67-1</f>
        <v>#DIV/0!</v>
      </c>
      <c r="J68" s="30" t="e">
        <f>Main!K68/Main!K67-1</f>
        <v>#DIV/0!</v>
      </c>
      <c r="K68" s="30" t="e">
        <f t="shared" si="21"/>
        <v>#DIV/0!</v>
      </c>
      <c r="M68" s="53">
        <f>STDEV($B$4:B68)</f>
        <v>2.4106490810137868E-2</v>
      </c>
      <c r="N68" s="31" t="e">
        <f>STDEV($C$4:C68)</f>
        <v>#DIV/0!</v>
      </c>
      <c r="O68" s="31" t="e">
        <f>STDEV($D$4:D68)</f>
        <v>#DIV/0!</v>
      </c>
      <c r="P68" s="31" t="e">
        <f>STDEV($E$4:E68)</f>
        <v>#DIV/0!</v>
      </c>
      <c r="Q68" s="31" t="e">
        <f>STDEV($F$4:F68)</f>
        <v>#DIV/0!</v>
      </c>
      <c r="R68" s="31" t="e">
        <f>STDEV($G$4:G68)</f>
        <v>#DIV/0!</v>
      </c>
      <c r="S68" s="31" t="e">
        <f>STDEV($H$4:H68)</f>
        <v>#DIV/0!</v>
      </c>
      <c r="T68" s="31" t="e">
        <f>STDEV($I$4:I68)</f>
        <v>#DIV/0!</v>
      </c>
      <c r="U68" s="31" t="e">
        <f>STDEV($J$4:J68)</f>
        <v>#DIV/0!</v>
      </c>
      <c r="W68" s="9">
        <f>AVERAGE($B$4:B68)</f>
        <v>8.6537637619344809E-3</v>
      </c>
      <c r="X68" s="33" t="e">
        <f>AVERAGE($C$4:C68)</f>
        <v>#DIV/0!</v>
      </c>
      <c r="Y68" s="33" t="e">
        <f>AVERAGE($D$4:D68)</f>
        <v>#DIV/0!</v>
      </c>
      <c r="Z68" s="33" t="e">
        <f>AVERAGE($E$4:E68)</f>
        <v>#DIV/0!</v>
      </c>
      <c r="AA68" s="33" t="e">
        <f>AVERAGE($F$4:F68)</f>
        <v>#DIV/0!</v>
      </c>
      <c r="AB68" s="33" t="e">
        <f>AVERAGE($G$4:G68)</f>
        <v>#DIV/0!</v>
      </c>
      <c r="AC68" s="33" t="e">
        <f>AVERAGE($H$4:H68)</f>
        <v>#DIV/0!</v>
      </c>
      <c r="AD68" s="33" t="e">
        <f>AVERAGE($I$4:I68)</f>
        <v>#DIV/0!</v>
      </c>
      <c r="AE68" s="33" t="e">
        <f>AVERAGE($J$4:J68)</f>
        <v>#DIV/0!</v>
      </c>
      <c r="AG68" s="14">
        <f t="shared" si="22"/>
        <v>0.28984297840353535</v>
      </c>
      <c r="AH68" s="38" t="e">
        <f t="shared" si="13"/>
        <v>#DIV/0!</v>
      </c>
      <c r="AI68" s="38" t="e">
        <f t="shared" si="14"/>
        <v>#DIV/0!</v>
      </c>
      <c r="AJ68" s="38" t="e">
        <f t="shared" si="15"/>
        <v>#DIV/0!</v>
      </c>
      <c r="AK68" s="38" t="e">
        <f t="shared" si="16"/>
        <v>#DIV/0!</v>
      </c>
      <c r="AL68" s="38" t="e">
        <f t="shared" si="17"/>
        <v>#DIV/0!</v>
      </c>
      <c r="AM68" s="38" t="e">
        <f t="shared" si="18"/>
        <v>#DIV/0!</v>
      </c>
      <c r="AN68" s="38" t="e">
        <f t="shared" si="19"/>
        <v>#DIV/0!</v>
      </c>
      <c r="AO68" s="38" t="e">
        <f t="shared" si="20"/>
        <v>#DIV/0!</v>
      </c>
    </row>
    <row r="69" spans="1:41" x14ac:dyDescent="0.35">
      <c r="A69" s="13">
        <f>Main!B69</f>
        <v>43281</v>
      </c>
      <c r="B69" s="10">
        <f>Main!C69/Main!C68-1</f>
        <v>-2.5797101449275273E-2</v>
      </c>
      <c r="C69" s="30" t="e">
        <f>Main!D69/Main!D68-1</f>
        <v>#DIV/0!</v>
      </c>
      <c r="D69" s="30" t="e">
        <f>Main!E69/Main!E68-1</f>
        <v>#DIV/0!</v>
      </c>
      <c r="E69" s="30" t="e">
        <f>Main!F69/Main!F68-1</f>
        <v>#DIV/0!</v>
      </c>
      <c r="F69" s="30" t="e">
        <f>Main!G69/Main!G68-1</f>
        <v>#DIV/0!</v>
      </c>
      <c r="G69" s="30" t="e">
        <f>Main!H69/Main!H68-1</f>
        <v>#DIV/0!</v>
      </c>
      <c r="H69" s="30" t="e">
        <f>Main!I69/Main!I68-1</f>
        <v>#DIV/0!</v>
      </c>
      <c r="I69" s="30" t="e">
        <f>Main!J69/Main!J68-1</f>
        <v>#DIV/0!</v>
      </c>
      <c r="J69" s="30" t="e">
        <f>Main!K69/Main!K68-1</f>
        <v>#DIV/0!</v>
      </c>
      <c r="K69" s="30" t="e">
        <f t="shared" si="21"/>
        <v>#DIV/0!</v>
      </c>
      <c r="M69" s="53">
        <f>STDEV($B$4:B69)</f>
        <v>2.4293318138620141E-2</v>
      </c>
      <c r="N69" s="31" t="e">
        <f>STDEV($C$4:C69)</f>
        <v>#DIV/0!</v>
      </c>
      <c r="O69" s="31" t="e">
        <f>STDEV($D$4:D69)</f>
        <v>#DIV/0!</v>
      </c>
      <c r="P69" s="31" t="e">
        <f>STDEV($E$4:E69)</f>
        <v>#DIV/0!</v>
      </c>
      <c r="Q69" s="31" t="e">
        <f>STDEV($F$4:F69)</f>
        <v>#DIV/0!</v>
      </c>
      <c r="R69" s="31" t="e">
        <f>STDEV($G$4:G69)</f>
        <v>#DIV/0!</v>
      </c>
      <c r="S69" s="31" t="e">
        <f>STDEV($H$4:H69)</f>
        <v>#DIV/0!</v>
      </c>
      <c r="T69" s="31" t="e">
        <f>STDEV($I$4:I69)</f>
        <v>#DIV/0!</v>
      </c>
      <c r="U69" s="31" t="e">
        <f>STDEV($J$4:J69)</f>
        <v>#DIV/0!</v>
      </c>
      <c r="W69" s="9">
        <f>AVERAGE($B$4:B69)</f>
        <v>8.1317809557040297E-3</v>
      </c>
      <c r="X69" s="33" t="e">
        <f>AVERAGE($C$4:C69)</f>
        <v>#DIV/0!</v>
      </c>
      <c r="Y69" s="33" t="e">
        <f>AVERAGE($D$4:D69)</f>
        <v>#DIV/0!</v>
      </c>
      <c r="Z69" s="33" t="e">
        <f>AVERAGE($E$4:E69)</f>
        <v>#DIV/0!</v>
      </c>
      <c r="AA69" s="33" t="e">
        <f>AVERAGE($F$4:F69)</f>
        <v>#DIV/0!</v>
      </c>
      <c r="AB69" s="33" t="e">
        <f>AVERAGE($G$4:G69)</f>
        <v>#DIV/0!</v>
      </c>
      <c r="AC69" s="33" t="e">
        <f>AVERAGE($H$4:H69)</f>
        <v>#DIV/0!</v>
      </c>
      <c r="AD69" s="33" t="e">
        <f>AVERAGE($I$4:I69)</f>
        <v>#DIV/0!</v>
      </c>
      <c r="AE69" s="33" t="e">
        <f>AVERAGE($J$4:J69)</f>
        <v>#DIV/0!</v>
      </c>
      <c r="AG69" s="14">
        <f t="shared" si="22"/>
        <v>0.26612726397220682</v>
      </c>
      <c r="AH69" s="38" t="e">
        <f t="shared" si="13"/>
        <v>#DIV/0!</v>
      </c>
      <c r="AI69" s="38" t="e">
        <f t="shared" si="14"/>
        <v>#DIV/0!</v>
      </c>
      <c r="AJ69" s="38" t="e">
        <f t="shared" si="15"/>
        <v>#DIV/0!</v>
      </c>
      <c r="AK69" s="38" t="e">
        <f t="shared" si="16"/>
        <v>#DIV/0!</v>
      </c>
      <c r="AL69" s="38" t="e">
        <f t="shared" si="17"/>
        <v>#DIV/0!</v>
      </c>
      <c r="AM69" s="38" t="e">
        <f t="shared" si="18"/>
        <v>#DIV/0!</v>
      </c>
      <c r="AN69" s="38" t="e">
        <f t="shared" si="19"/>
        <v>#DIV/0!</v>
      </c>
      <c r="AO69" s="38" t="e">
        <f t="shared" si="20"/>
        <v>#DIV/0!</v>
      </c>
    </row>
    <row r="70" spans="1:41" x14ac:dyDescent="0.35">
      <c r="A70" s="13">
        <f>Main!B70</f>
        <v>43312</v>
      </c>
      <c r="B70" s="10">
        <f>Main!C70/Main!C69-1</f>
        <v>-1.1603689378161364E-2</v>
      </c>
      <c r="C70" s="30" t="e">
        <f>Main!D70/Main!D69-1</f>
        <v>#DIV/0!</v>
      </c>
      <c r="D70" s="30" t="e">
        <f>Main!E70/Main!E69-1</f>
        <v>#DIV/0!</v>
      </c>
      <c r="E70" s="30" t="e">
        <f>Main!F70/Main!F69-1</f>
        <v>#DIV/0!</v>
      </c>
      <c r="F70" s="30" t="e">
        <f>Main!G70/Main!G69-1</f>
        <v>#DIV/0!</v>
      </c>
      <c r="G70" s="30" t="e">
        <f>Main!H70/Main!H69-1</f>
        <v>#DIV/0!</v>
      </c>
      <c r="H70" s="30" t="e">
        <f>Main!I70/Main!I69-1</f>
        <v>#DIV/0!</v>
      </c>
      <c r="I70" s="30" t="e">
        <f>Main!J70/Main!J69-1</f>
        <v>#DIV/0!</v>
      </c>
      <c r="J70" s="30" t="e">
        <f>Main!K70/Main!K69-1</f>
        <v>#DIV/0!</v>
      </c>
      <c r="K70" s="30" t="e">
        <f t="shared" si="21"/>
        <v>#DIV/0!</v>
      </c>
      <c r="M70" s="53">
        <f>STDEV($B$4:B70)</f>
        <v>2.422883969812804E-2</v>
      </c>
      <c r="N70" s="31" t="e">
        <f>STDEV($C$4:C70)</f>
        <v>#DIV/0!</v>
      </c>
      <c r="O70" s="31" t="e">
        <f>STDEV($D$4:D70)</f>
        <v>#DIV/0!</v>
      </c>
      <c r="P70" s="31" t="e">
        <f>STDEV($E$4:E70)</f>
        <v>#DIV/0!</v>
      </c>
      <c r="Q70" s="31" t="e">
        <f>STDEV($F$4:F70)</f>
        <v>#DIV/0!</v>
      </c>
      <c r="R70" s="31" t="e">
        <f>STDEV($G$4:G70)</f>
        <v>#DIV/0!</v>
      </c>
      <c r="S70" s="31" t="e">
        <f>STDEV($H$4:H70)</f>
        <v>#DIV/0!</v>
      </c>
      <c r="T70" s="31" t="e">
        <f>STDEV($I$4:I70)</f>
        <v>#DIV/0!</v>
      </c>
      <c r="U70" s="31" t="e">
        <f>STDEV($J$4:J70)</f>
        <v>#DIV/0!</v>
      </c>
      <c r="W70" s="9">
        <f>AVERAGE($B$4:B70)</f>
        <v>7.8372216969896207E-3</v>
      </c>
      <c r="X70" s="33" t="e">
        <f>AVERAGE($C$4:C70)</f>
        <v>#DIV/0!</v>
      </c>
      <c r="Y70" s="33" t="e">
        <f>AVERAGE($D$4:D70)</f>
        <v>#DIV/0!</v>
      </c>
      <c r="Z70" s="33" t="e">
        <f>AVERAGE($E$4:E70)</f>
        <v>#DIV/0!</v>
      </c>
      <c r="AA70" s="33" t="e">
        <f>AVERAGE($F$4:F70)</f>
        <v>#DIV/0!</v>
      </c>
      <c r="AB70" s="33" t="e">
        <f>AVERAGE($G$4:G70)</f>
        <v>#DIV/0!</v>
      </c>
      <c r="AC70" s="33" t="e">
        <f>AVERAGE($H$4:H70)</f>
        <v>#DIV/0!</v>
      </c>
      <c r="AD70" s="33" t="e">
        <f>AVERAGE($I$4:I70)</f>
        <v>#DIV/0!</v>
      </c>
      <c r="AE70" s="33" t="e">
        <f>AVERAGE($J$4:J70)</f>
        <v>#DIV/0!</v>
      </c>
      <c r="AG70" s="14">
        <f t="shared" si="22"/>
        <v>0.25467810704941435</v>
      </c>
      <c r="AH70" s="38" t="e">
        <f t="shared" si="13"/>
        <v>#DIV/0!</v>
      </c>
      <c r="AI70" s="38" t="e">
        <f t="shared" si="14"/>
        <v>#DIV/0!</v>
      </c>
      <c r="AJ70" s="38" t="e">
        <f t="shared" si="15"/>
        <v>#DIV/0!</v>
      </c>
      <c r="AK70" s="38" t="e">
        <f t="shared" si="16"/>
        <v>#DIV/0!</v>
      </c>
      <c r="AL70" s="38" t="e">
        <f t="shared" si="17"/>
        <v>#DIV/0!</v>
      </c>
      <c r="AM70" s="38" t="e">
        <f t="shared" si="18"/>
        <v>#DIV/0!</v>
      </c>
      <c r="AN70" s="38" t="e">
        <f t="shared" si="19"/>
        <v>#DIV/0!</v>
      </c>
      <c r="AO70" s="38" t="e">
        <f t="shared" si="20"/>
        <v>#DIV/0!</v>
      </c>
    </row>
    <row r="71" spans="1:41" x14ac:dyDescent="0.35">
      <c r="A71" s="13">
        <f>Main!B71</f>
        <v>43343</v>
      </c>
      <c r="B71" s="10">
        <f>Main!C71/Main!C70-1</f>
        <v>-9.3919325707405577E-3</v>
      </c>
      <c r="C71" s="30" t="e">
        <f>Main!D71/Main!D70-1</f>
        <v>#DIV/0!</v>
      </c>
      <c r="D71" s="30" t="e">
        <f>Main!E71/Main!E70-1</f>
        <v>#DIV/0!</v>
      </c>
      <c r="E71" s="30" t="e">
        <f>Main!F71/Main!F70-1</f>
        <v>#DIV/0!</v>
      </c>
      <c r="F71" s="30" t="e">
        <f>Main!G71/Main!G70-1</f>
        <v>#DIV/0!</v>
      </c>
      <c r="G71" s="30" t="e">
        <f>Main!H71/Main!H70-1</f>
        <v>#DIV/0!</v>
      </c>
      <c r="H71" s="30" t="e">
        <f>Main!I71/Main!I70-1</f>
        <v>#DIV/0!</v>
      </c>
      <c r="I71" s="30" t="e">
        <f>Main!J71/Main!J70-1</f>
        <v>#DIV/0!</v>
      </c>
      <c r="J71" s="30" t="e">
        <f>Main!K71/Main!K70-1</f>
        <v>#DIV/0!</v>
      </c>
      <c r="K71" s="30" t="e">
        <f t="shared" si="21"/>
        <v>#DIV/0!</v>
      </c>
      <c r="M71" s="53">
        <f>STDEV($B$4:B71)</f>
        <v>2.4137942768434114E-2</v>
      </c>
      <c r="N71" s="31" t="e">
        <f>STDEV($C$4:C71)</f>
        <v>#DIV/0!</v>
      </c>
      <c r="O71" s="31" t="e">
        <f>STDEV($D$4:D71)</f>
        <v>#DIV/0!</v>
      </c>
      <c r="P71" s="31" t="e">
        <f>STDEV($E$4:E71)</f>
        <v>#DIV/0!</v>
      </c>
      <c r="Q71" s="31" t="e">
        <f>STDEV($F$4:F71)</f>
        <v>#DIV/0!</v>
      </c>
      <c r="R71" s="31" t="e">
        <f>STDEV($G$4:G71)</f>
        <v>#DIV/0!</v>
      </c>
      <c r="S71" s="31" t="e">
        <f>STDEV($H$4:H71)</f>
        <v>#DIV/0!</v>
      </c>
      <c r="T71" s="31" t="e">
        <f>STDEV($I$4:I71)</f>
        <v>#DIV/0!</v>
      </c>
      <c r="U71" s="31" t="e">
        <f>STDEV($J$4:J71)</f>
        <v>#DIV/0!</v>
      </c>
      <c r="W71" s="9">
        <f>AVERAGE($B$4:B71)</f>
        <v>7.5838517812877072E-3</v>
      </c>
      <c r="X71" s="33" t="e">
        <f>AVERAGE($C$4:C71)</f>
        <v>#DIV/0!</v>
      </c>
      <c r="Y71" s="33" t="e">
        <f>AVERAGE($D$4:D71)</f>
        <v>#DIV/0!</v>
      </c>
      <c r="Z71" s="33" t="e">
        <f>AVERAGE($E$4:E71)</f>
        <v>#DIV/0!</v>
      </c>
      <c r="AA71" s="33" t="e">
        <f>AVERAGE($F$4:F71)</f>
        <v>#DIV/0!</v>
      </c>
      <c r="AB71" s="33" t="e">
        <f>AVERAGE($G$4:G71)</f>
        <v>#DIV/0!</v>
      </c>
      <c r="AC71" s="33" t="e">
        <f>AVERAGE($H$4:H71)</f>
        <v>#DIV/0!</v>
      </c>
      <c r="AD71" s="33" t="e">
        <f>AVERAGE($I$4:I71)</f>
        <v>#DIV/0!</v>
      </c>
      <c r="AE71" s="33" t="e">
        <f>AVERAGE($J$4:J71)</f>
        <v>#DIV/0!</v>
      </c>
      <c r="AG71" s="14">
        <f t="shared" si="22"/>
        <v>0.24514040700929635</v>
      </c>
      <c r="AH71" s="38" t="e">
        <f t="shared" si="13"/>
        <v>#DIV/0!</v>
      </c>
      <c r="AI71" s="38" t="e">
        <f t="shared" si="14"/>
        <v>#DIV/0!</v>
      </c>
      <c r="AJ71" s="38" t="e">
        <f t="shared" si="15"/>
        <v>#DIV/0!</v>
      </c>
      <c r="AK71" s="38" t="e">
        <f t="shared" si="16"/>
        <v>#DIV/0!</v>
      </c>
      <c r="AL71" s="38" t="e">
        <f t="shared" si="17"/>
        <v>#DIV/0!</v>
      </c>
      <c r="AM71" s="38" t="e">
        <f t="shared" si="18"/>
        <v>#DIV/0!</v>
      </c>
      <c r="AN71" s="38" t="e">
        <f t="shared" si="19"/>
        <v>#DIV/0!</v>
      </c>
      <c r="AO71" s="38" t="e">
        <f t="shared" si="20"/>
        <v>#DIV/0!</v>
      </c>
    </row>
    <row r="72" spans="1:41" x14ac:dyDescent="0.35">
      <c r="A72" s="13">
        <f>Main!B72</f>
        <v>43373</v>
      </c>
      <c r="B72" s="10">
        <f>Main!C72/Main!C71-1</f>
        <v>-1.2519752035979104E-2</v>
      </c>
      <c r="C72" s="30" t="e">
        <f>Main!D72/Main!D71-1</f>
        <v>#DIV/0!</v>
      </c>
      <c r="D72" s="30" t="e">
        <f>Main!E72/Main!E71-1</f>
        <v>#DIV/0!</v>
      </c>
      <c r="E72" s="30" t="e">
        <f>Main!F72/Main!F71-1</f>
        <v>#DIV/0!</v>
      </c>
      <c r="F72" s="30" t="e">
        <f>Main!G72/Main!G71-1</f>
        <v>#DIV/0!</v>
      </c>
      <c r="G72" s="30" t="e">
        <f>Main!H72/Main!H71-1</f>
        <v>#DIV/0!</v>
      </c>
      <c r="H72" s="30" t="e">
        <f>Main!I72/Main!I71-1</f>
        <v>#DIV/0!</v>
      </c>
      <c r="I72" s="30" t="e">
        <f>Main!J72/Main!J71-1</f>
        <v>#DIV/0!</v>
      </c>
      <c r="J72" s="30" t="e">
        <f>Main!K72/Main!K71-1</f>
        <v>#DIV/0!</v>
      </c>
      <c r="K72" s="30" t="e">
        <f t="shared" si="21"/>
        <v>#DIV/0!</v>
      </c>
      <c r="M72" s="53">
        <f>STDEV($B$4:B72)</f>
        <v>2.4081722506066307E-2</v>
      </c>
      <c r="N72" s="31" t="e">
        <f>STDEV($C$4:C72)</f>
        <v>#DIV/0!</v>
      </c>
      <c r="O72" s="31" t="e">
        <f>STDEV($D$4:D72)</f>
        <v>#DIV/0!</v>
      </c>
      <c r="P72" s="31" t="e">
        <f>STDEV($E$4:E72)</f>
        <v>#DIV/0!</v>
      </c>
      <c r="Q72" s="31" t="e">
        <f>STDEV($F$4:F72)</f>
        <v>#DIV/0!</v>
      </c>
      <c r="R72" s="31" t="e">
        <f>STDEV($G$4:G72)</f>
        <v>#DIV/0!</v>
      </c>
      <c r="S72" s="31" t="e">
        <f>STDEV($H$4:H72)</f>
        <v>#DIV/0!</v>
      </c>
      <c r="T72" s="31" t="e">
        <f>STDEV($I$4:I72)</f>
        <v>#DIV/0!</v>
      </c>
      <c r="U72" s="31" t="e">
        <f>STDEV($J$4:J72)</f>
        <v>#DIV/0!</v>
      </c>
      <c r="W72" s="9">
        <f>AVERAGE($B$4:B72)</f>
        <v>7.2924952042258693E-3</v>
      </c>
      <c r="X72" s="33" t="e">
        <f>AVERAGE($C$4:C72)</f>
        <v>#DIV/0!</v>
      </c>
      <c r="Y72" s="33" t="e">
        <f>AVERAGE($D$4:D72)</f>
        <v>#DIV/0!</v>
      </c>
      <c r="Z72" s="33" t="e">
        <f>AVERAGE($E$4:E72)</f>
        <v>#DIV/0!</v>
      </c>
      <c r="AA72" s="33" t="e">
        <f>AVERAGE($F$4:F72)</f>
        <v>#DIV/0!</v>
      </c>
      <c r="AB72" s="33" t="e">
        <f>AVERAGE($G$4:G72)</f>
        <v>#DIV/0!</v>
      </c>
      <c r="AC72" s="33" t="e">
        <f>AVERAGE($H$4:H72)</f>
        <v>#DIV/0!</v>
      </c>
      <c r="AD72" s="33" t="e">
        <f>AVERAGE($I$4:I72)</f>
        <v>#DIV/0!</v>
      </c>
      <c r="AE72" s="33" t="e">
        <f>AVERAGE($J$4:J72)</f>
        <v>#DIV/0!</v>
      </c>
      <c r="AG72" s="14">
        <f t="shared" si="22"/>
        <v>0.23361404219079543</v>
      </c>
      <c r="AH72" s="38" t="e">
        <f t="shared" si="13"/>
        <v>#DIV/0!</v>
      </c>
      <c r="AI72" s="38" t="e">
        <f t="shared" si="14"/>
        <v>#DIV/0!</v>
      </c>
      <c r="AJ72" s="38" t="e">
        <f t="shared" si="15"/>
        <v>#DIV/0!</v>
      </c>
      <c r="AK72" s="38" t="e">
        <f t="shared" si="16"/>
        <v>#DIV/0!</v>
      </c>
      <c r="AL72" s="38" t="e">
        <f t="shared" si="17"/>
        <v>#DIV/0!</v>
      </c>
      <c r="AM72" s="38" t="e">
        <f t="shared" si="18"/>
        <v>#DIV/0!</v>
      </c>
      <c r="AN72" s="38" t="e">
        <f t="shared" si="19"/>
        <v>#DIV/0!</v>
      </c>
      <c r="AO72" s="38" t="e">
        <f t="shared" si="20"/>
        <v>#DIV/0!</v>
      </c>
    </row>
    <row r="73" spans="1:41" x14ac:dyDescent="0.35">
      <c r="A73" s="13">
        <f>Main!B73</f>
        <v>43404</v>
      </c>
      <c r="B73" s="10">
        <f>Main!C73/Main!C72-1</f>
        <v>-7.6932545544066921E-2</v>
      </c>
      <c r="C73" s="30" t="e">
        <f>Main!D73/Main!D72-1</f>
        <v>#DIV/0!</v>
      </c>
      <c r="D73" s="30" t="e">
        <f>Main!E73/Main!E72-1</f>
        <v>#DIV/0!</v>
      </c>
      <c r="E73" s="30" t="e">
        <f>Main!F73/Main!F72-1</f>
        <v>#DIV/0!</v>
      </c>
      <c r="F73" s="30" t="e">
        <f>Main!G73/Main!G72-1</f>
        <v>#DIV/0!</v>
      </c>
      <c r="G73" s="30" t="e">
        <f>Main!H73/Main!H72-1</f>
        <v>#DIV/0!</v>
      </c>
      <c r="H73" s="30" t="e">
        <f>Main!I73/Main!I72-1</f>
        <v>#DIV/0!</v>
      </c>
      <c r="I73" s="30" t="e">
        <f>Main!J73/Main!J72-1</f>
        <v>#DIV/0!</v>
      </c>
      <c r="J73" s="30" t="e">
        <f>Main!K73/Main!K72-1</f>
        <v>#DIV/0!</v>
      </c>
      <c r="K73" s="30" t="e">
        <f t="shared" si="21"/>
        <v>#DIV/0!</v>
      </c>
      <c r="M73" s="53">
        <f>STDEV($B$4:B73)</f>
        <v>2.5939649319421148E-2</v>
      </c>
      <c r="N73" s="31" t="e">
        <f>STDEV($C$4:C73)</f>
        <v>#DIV/0!</v>
      </c>
      <c r="O73" s="31" t="e">
        <f>STDEV($D$4:D73)</f>
        <v>#DIV/0!</v>
      </c>
      <c r="P73" s="31" t="e">
        <f>STDEV($E$4:E73)</f>
        <v>#DIV/0!</v>
      </c>
      <c r="Q73" s="31" t="e">
        <f>STDEV($F$4:F73)</f>
        <v>#DIV/0!</v>
      </c>
      <c r="R73" s="31" t="e">
        <f>STDEV($G$4:G73)</f>
        <v>#DIV/0!</v>
      </c>
      <c r="S73" s="31" t="e">
        <f>STDEV($H$4:H73)</f>
        <v>#DIV/0!</v>
      </c>
      <c r="T73" s="31" t="e">
        <f>STDEV($I$4:I73)</f>
        <v>#DIV/0!</v>
      </c>
      <c r="U73" s="31" t="e">
        <f>STDEV($J$4:J73)</f>
        <v>#DIV/0!</v>
      </c>
      <c r="W73" s="9">
        <f>AVERAGE($B$4:B73)</f>
        <v>6.0892803363931146E-3</v>
      </c>
      <c r="X73" s="33" t="e">
        <f>AVERAGE($C$4:C73)</f>
        <v>#DIV/0!</v>
      </c>
      <c r="Y73" s="33" t="e">
        <f>AVERAGE($D$4:D73)</f>
        <v>#DIV/0!</v>
      </c>
      <c r="Z73" s="33" t="e">
        <f>AVERAGE($E$4:E73)</f>
        <v>#DIV/0!</v>
      </c>
      <c r="AA73" s="33" t="e">
        <f>AVERAGE($F$4:F73)</f>
        <v>#DIV/0!</v>
      </c>
      <c r="AB73" s="33" t="e">
        <f>AVERAGE($G$4:G73)</f>
        <v>#DIV/0!</v>
      </c>
      <c r="AC73" s="33" t="e">
        <f>AVERAGE($H$4:H73)</f>
        <v>#DIV/0!</v>
      </c>
      <c r="AD73" s="33" t="e">
        <f>AVERAGE($I$4:I73)</f>
        <v>#DIV/0!</v>
      </c>
      <c r="AE73" s="33" t="e">
        <f>AVERAGE($J$4:J73)</f>
        <v>#DIV/0!</v>
      </c>
      <c r="AG73" s="14">
        <f t="shared" si="22"/>
        <v>0.17049627831380182</v>
      </c>
      <c r="AH73" s="38" t="e">
        <f t="shared" si="13"/>
        <v>#DIV/0!</v>
      </c>
      <c r="AI73" s="38" t="e">
        <f t="shared" si="14"/>
        <v>#DIV/0!</v>
      </c>
      <c r="AJ73" s="38" t="e">
        <f t="shared" si="15"/>
        <v>#DIV/0!</v>
      </c>
      <c r="AK73" s="38" t="e">
        <f t="shared" si="16"/>
        <v>#DIV/0!</v>
      </c>
      <c r="AL73" s="38" t="e">
        <f t="shared" si="17"/>
        <v>#DIV/0!</v>
      </c>
      <c r="AM73" s="38" t="e">
        <f t="shared" si="18"/>
        <v>#DIV/0!</v>
      </c>
      <c r="AN73" s="38" t="e">
        <f t="shared" si="19"/>
        <v>#DIV/0!</v>
      </c>
      <c r="AO73" s="38" t="e">
        <f t="shared" si="20"/>
        <v>#DIV/0!</v>
      </c>
    </row>
    <row r="74" spans="1:41" x14ac:dyDescent="0.35">
      <c r="A74" s="13">
        <f>Main!B74</f>
        <v>43434</v>
      </c>
      <c r="B74" s="10">
        <f>Main!C74/Main!C73-1</f>
        <v>2.4803307107614359E-2</v>
      </c>
      <c r="C74" s="30" t="e">
        <f>Main!D74/Main!D73-1</f>
        <v>#DIV/0!</v>
      </c>
      <c r="D74" s="30" t="e">
        <f>Main!E74/Main!E73-1</f>
        <v>#DIV/0!</v>
      </c>
      <c r="E74" s="30" t="e">
        <f>Main!F74/Main!F73-1</f>
        <v>#DIV/0!</v>
      </c>
      <c r="F74" s="30" t="e">
        <f>Main!G74/Main!G73-1</f>
        <v>#DIV/0!</v>
      </c>
      <c r="G74" s="30" t="e">
        <f>Main!H74/Main!H73-1</f>
        <v>#DIV/0!</v>
      </c>
      <c r="H74" s="30" t="e">
        <f>Main!I74/Main!I73-1</f>
        <v>#DIV/0!</v>
      </c>
      <c r="I74" s="30" t="e">
        <f>Main!J74/Main!J73-1</f>
        <v>#DIV/0!</v>
      </c>
      <c r="J74" s="30" t="e">
        <f>Main!K74/Main!K73-1</f>
        <v>#DIV/0!</v>
      </c>
      <c r="K74" s="30" t="e">
        <f t="shared" si="21"/>
        <v>#DIV/0!</v>
      </c>
      <c r="M74" s="53">
        <f>STDEV($B$4:B74)</f>
        <v>2.5849287159391849E-2</v>
      </c>
      <c r="N74" s="31" t="e">
        <f>STDEV($C$4:C74)</f>
        <v>#DIV/0!</v>
      </c>
      <c r="O74" s="31" t="e">
        <f>STDEV($D$4:D74)</f>
        <v>#DIV/0!</v>
      </c>
      <c r="P74" s="31" t="e">
        <f>STDEV($E$4:E74)</f>
        <v>#DIV/0!</v>
      </c>
      <c r="Q74" s="31" t="e">
        <f>STDEV($F$4:F74)</f>
        <v>#DIV/0!</v>
      </c>
      <c r="R74" s="31" t="e">
        <f>STDEV($G$4:G74)</f>
        <v>#DIV/0!</v>
      </c>
      <c r="S74" s="31" t="e">
        <f>STDEV($H$4:H74)</f>
        <v>#DIV/0!</v>
      </c>
      <c r="T74" s="31" t="e">
        <f>STDEV($I$4:I74)</f>
        <v>#DIV/0!</v>
      </c>
      <c r="U74" s="31" t="e">
        <f>STDEV($J$4:J74)</f>
        <v>#DIV/0!</v>
      </c>
      <c r="W74" s="9">
        <f>AVERAGE($B$4:B74)</f>
        <v>6.3528581782413013E-3</v>
      </c>
      <c r="X74" s="33" t="e">
        <f>AVERAGE($C$4:C74)</f>
        <v>#DIV/0!</v>
      </c>
      <c r="Y74" s="33" t="e">
        <f>AVERAGE($D$4:D74)</f>
        <v>#DIV/0!</v>
      </c>
      <c r="Z74" s="33" t="e">
        <f>AVERAGE($E$4:E74)</f>
        <v>#DIV/0!</v>
      </c>
      <c r="AA74" s="33" t="e">
        <f>AVERAGE($F$4:F74)</f>
        <v>#DIV/0!</v>
      </c>
      <c r="AB74" s="33" t="e">
        <f>AVERAGE($G$4:G74)</f>
        <v>#DIV/0!</v>
      </c>
      <c r="AC74" s="33" t="e">
        <f>AVERAGE($H$4:H74)</f>
        <v>#DIV/0!</v>
      </c>
      <c r="AD74" s="33" t="e">
        <f>AVERAGE($I$4:I74)</f>
        <v>#DIV/0!</v>
      </c>
      <c r="AE74" s="33" t="e">
        <f>AVERAGE($J$4:J74)</f>
        <v>#DIV/0!</v>
      </c>
      <c r="AG74" s="14">
        <f t="shared" si="22"/>
        <v>0.18128900354886557</v>
      </c>
      <c r="AH74" s="38" t="e">
        <f t="shared" si="13"/>
        <v>#DIV/0!</v>
      </c>
      <c r="AI74" s="38" t="e">
        <f t="shared" si="14"/>
        <v>#DIV/0!</v>
      </c>
      <c r="AJ74" s="38" t="e">
        <f t="shared" si="15"/>
        <v>#DIV/0!</v>
      </c>
      <c r="AK74" s="38" t="e">
        <f t="shared" si="16"/>
        <v>#DIV/0!</v>
      </c>
      <c r="AL74" s="38" t="e">
        <f t="shared" si="17"/>
        <v>#DIV/0!</v>
      </c>
      <c r="AM74" s="38" t="e">
        <f t="shared" si="18"/>
        <v>#DIV/0!</v>
      </c>
      <c r="AN74" s="38" t="e">
        <f t="shared" si="19"/>
        <v>#DIV/0!</v>
      </c>
      <c r="AO74" s="38" t="e">
        <f t="shared" si="20"/>
        <v>#DIV/0!</v>
      </c>
    </row>
    <row r="75" spans="1:41" x14ac:dyDescent="0.35">
      <c r="A75" s="13">
        <f>Main!B75</f>
        <v>43465</v>
      </c>
      <c r="B75" s="10">
        <f>Main!C75/Main!C74-1</f>
        <v>-1.3012361743656498E-2</v>
      </c>
      <c r="C75" s="30" t="e">
        <f>Main!D75/Main!D74-1</f>
        <v>#DIV/0!</v>
      </c>
      <c r="D75" s="30" t="e">
        <f>Main!E75/Main!E74-1</f>
        <v>#DIV/0!</v>
      </c>
      <c r="E75" s="30" t="e">
        <f>Main!F75/Main!F74-1</f>
        <v>#DIV/0!</v>
      </c>
      <c r="F75" s="30" t="e">
        <f>Main!G75/Main!G74-1</f>
        <v>#DIV/0!</v>
      </c>
      <c r="G75" s="30" t="e">
        <f>Main!H75/Main!H74-1</f>
        <v>#DIV/0!</v>
      </c>
      <c r="H75" s="30" t="e">
        <f>Main!I75/Main!I74-1</f>
        <v>#DIV/0!</v>
      </c>
      <c r="I75" s="30" t="e">
        <f>Main!J75/Main!J74-1</f>
        <v>#DIV/0!</v>
      </c>
      <c r="J75" s="30" t="e">
        <f>Main!K75/Main!K74-1</f>
        <v>#DIV/0!</v>
      </c>
      <c r="K75" s="30" t="e">
        <f t="shared" si="21"/>
        <v>#DIV/0!</v>
      </c>
      <c r="M75" s="53">
        <f>STDEV($B$4:B75)</f>
        <v>2.5767869093665269E-2</v>
      </c>
      <c r="N75" s="31" t="e">
        <f>STDEV($C$4:C75)</f>
        <v>#DIV/0!</v>
      </c>
      <c r="O75" s="31" t="e">
        <f>STDEV($D$4:D75)</f>
        <v>#DIV/0!</v>
      </c>
      <c r="P75" s="31" t="e">
        <f>STDEV($E$4:E75)</f>
        <v>#DIV/0!</v>
      </c>
      <c r="Q75" s="31" t="e">
        <f>STDEV($F$4:F75)</f>
        <v>#DIV/0!</v>
      </c>
      <c r="R75" s="31" t="e">
        <f>STDEV($G$4:G75)</f>
        <v>#DIV/0!</v>
      </c>
      <c r="S75" s="31" t="e">
        <f>STDEV($H$4:H75)</f>
        <v>#DIV/0!</v>
      </c>
      <c r="T75" s="31" t="e">
        <f>STDEV($I$4:I75)</f>
        <v>#DIV/0!</v>
      </c>
      <c r="U75" s="31" t="e">
        <f>STDEV($J$4:J75)</f>
        <v>#DIV/0!</v>
      </c>
      <c r="W75" s="9">
        <f>AVERAGE($B$4:B75)</f>
        <v>6.0838967904371655E-3</v>
      </c>
      <c r="X75" s="33" t="e">
        <f>AVERAGE($C$4:C75)</f>
        <v>#DIV/0!</v>
      </c>
      <c r="Y75" s="33" t="e">
        <f>AVERAGE($D$4:D75)</f>
        <v>#DIV/0!</v>
      </c>
      <c r="Z75" s="33" t="e">
        <f>AVERAGE($E$4:E75)</f>
        <v>#DIV/0!</v>
      </c>
      <c r="AA75" s="33" t="e">
        <f>AVERAGE($F$4:F75)</f>
        <v>#DIV/0!</v>
      </c>
      <c r="AB75" s="33" t="e">
        <f>AVERAGE($G$4:G75)</f>
        <v>#DIV/0!</v>
      </c>
      <c r="AC75" s="33" t="e">
        <f>AVERAGE($H$4:H75)</f>
        <v>#DIV/0!</v>
      </c>
      <c r="AD75" s="33" t="e">
        <f>AVERAGE($I$4:I75)</f>
        <v>#DIV/0!</v>
      </c>
      <c r="AE75" s="33" t="e">
        <f>AVERAGE($J$4:J75)</f>
        <v>#DIV/0!</v>
      </c>
      <c r="AG75" s="14">
        <f t="shared" si="22"/>
        <v>0.17142395856304715</v>
      </c>
      <c r="AH75" s="38" t="e">
        <f t="shared" si="13"/>
        <v>#DIV/0!</v>
      </c>
      <c r="AI75" s="38" t="e">
        <f t="shared" si="14"/>
        <v>#DIV/0!</v>
      </c>
      <c r="AJ75" s="38" t="e">
        <f t="shared" si="15"/>
        <v>#DIV/0!</v>
      </c>
      <c r="AK75" s="38" t="e">
        <f t="shared" si="16"/>
        <v>#DIV/0!</v>
      </c>
      <c r="AL75" s="38" t="e">
        <f t="shared" si="17"/>
        <v>#DIV/0!</v>
      </c>
      <c r="AM75" s="38" t="e">
        <f t="shared" si="18"/>
        <v>#DIV/0!</v>
      </c>
      <c r="AN75" s="38" t="e">
        <f t="shared" si="19"/>
        <v>#DIV/0!</v>
      </c>
      <c r="AO75" s="38" t="e">
        <f t="shared" si="20"/>
        <v>#DIV/0!</v>
      </c>
    </row>
    <row r="76" spans="1:41" x14ac:dyDescent="0.35">
      <c r="A76" s="13">
        <f>Main!B76</f>
        <v>43496</v>
      </c>
      <c r="B76" s="10">
        <f>Main!C76/Main!C75-1</f>
        <v>4.001318391562303E-2</v>
      </c>
      <c r="C76" s="30" t="e">
        <f>Main!D76/Main!D75-1</f>
        <v>#DIV/0!</v>
      </c>
      <c r="D76" s="30" t="e">
        <f>Main!E76/Main!E75-1</f>
        <v>#DIV/0!</v>
      </c>
      <c r="E76" s="30" t="e">
        <f>Main!F76/Main!F75-1</f>
        <v>#DIV/0!</v>
      </c>
      <c r="F76" s="30" t="e">
        <f>Main!G76/Main!G75-1</f>
        <v>#DIV/0!</v>
      </c>
      <c r="G76" s="30" t="e">
        <f>Main!H76/Main!H75-1</f>
        <v>#DIV/0!</v>
      </c>
      <c r="H76" s="30" t="e">
        <f>Main!I76/Main!I75-1</f>
        <v>#DIV/0!</v>
      </c>
      <c r="I76" s="30" t="e">
        <f>Main!J76/Main!J75-1</f>
        <v>#DIV/0!</v>
      </c>
      <c r="J76" s="30" t="e">
        <f>Main!K76/Main!K75-1</f>
        <v>#DIV/0!</v>
      </c>
      <c r="K76" s="30" t="e">
        <f t="shared" si="21"/>
        <v>#DIV/0!</v>
      </c>
      <c r="M76" s="53">
        <f>STDEV($B$4:B76)</f>
        <v>2.5894611521463818E-2</v>
      </c>
      <c r="N76" s="31" t="e">
        <f>STDEV($C$4:C76)</f>
        <v>#DIV/0!</v>
      </c>
      <c r="O76" s="31" t="e">
        <f>STDEV($D$4:D76)</f>
        <v>#DIV/0!</v>
      </c>
      <c r="P76" s="31" t="e">
        <f>STDEV($E$4:E76)</f>
        <v>#DIV/0!</v>
      </c>
      <c r="Q76" s="31" t="e">
        <f>STDEV($F$4:F76)</f>
        <v>#DIV/0!</v>
      </c>
      <c r="R76" s="31" t="e">
        <f>STDEV($G$4:G76)</f>
        <v>#DIV/0!</v>
      </c>
      <c r="S76" s="31" t="e">
        <f>STDEV($H$4:H76)</f>
        <v>#DIV/0!</v>
      </c>
      <c r="T76" s="31" t="e">
        <f>STDEV($I$4:I76)</f>
        <v>#DIV/0!</v>
      </c>
      <c r="U76" s="31" t="e">
        <f>STDEV($J$4:J76)</f>
        <v>#DIV/0!</v>
      </c>
      <c r="W76" s="9">
        <f>AVERAGE($B$4:B76)</f>
        <v>6.5486815455766982E-3</v>
      </c>
      <c r="X76" s="33" t="e">
        <f>AVERAGE($C$4:C76)</f>
        <v>#DIV/0!</v>
      </c>
      <c r="Y76" s="33" t="e">
        <f>AVERAGE($D$4:D76)</f>
        <v>#DIV/0!</v>
      </c>
      <c r="Z76" s="33" t="e">
        <f>AVERAGE($E$4:E76)</f>
        <v>#DIV/0!</v>
      </c>
      <c r="AA76" s="33" t="e">
        <f>AVERAGE($F$4:F76)</f>
        <v>#DIV/0!</v>
      </c>
      <c r="AB76" s="33" t="e">
        <f>AVERAGE($G$4:G76)</f>
        <v>#DIV/0!</v>
      </c>
      <c r="AC76" s="33" t="e">
        <f>AVERAGE($H$4:H76)</f>
        <v>#DIV/0!</v>
      </c>
      <c r="AD76" s="33" t="e">
        <f>AVERAGE($I$4:I76)</f>
        <v>#DIV/0!</v>
      </c>
      <c r="AE76" s="33" t="e">
        <f>AVERAGE($J$4:J76)</f>
        <v>#DIV/0!</v>
      </c>
      <c r="AG76" s="14">
        <f t="shared" si="22"/>
        <v>0.18853400734988326</v>
      </c>
      <c r="AH76" s="38" t="e">
        <f t="shared" si="13"/>
        <v>#DIV/0!</v>
      </c>
      <c r="AI76" s="38" t="e">
        <f t="shared" si="14"/>
        <v>#DIV/0!</v>
      </c>
      <c r="AJ76" s="38" t="e">
        <f t="shared" si="15"/>
        <v>#DIV/0!</v>
      </c>
      <c r="AK76" s="38" t="e">
        <f t="shared" si="16"/>
        <v>#DIV/0!</v>
      </c>
      <c r="AL76" s="38" t="e">
        <f t="shared" si="17"/>
        <v>#DIV/0!</v>
      </c>
      <c r="AM76" s="38" t="e">
        <f t="shared" si="18"/>
        <v>#DIV/0!</v>
      </c>
      <c r="AN76" s="38" t="e">
        <f t="shared" si="19"/>
        <v>#DIV/0!</v>
      </c>
      <c r="AO76" s="38" t="e">
        <f t="shared" si="20"/>
        <v>#DIV/0!</v>
      </c>
    </row>
    <row r="77" spans="1:41" x14ac:dyDescent="0.35">
      <c r="A77" s="13">
        <f>Main!B77</f>
        <v>43524</v>
      </c>
      <c r="B77" s="10">
        <f>Main!C77/Main!C76-1</f>
        <v>2.1486974710020812E-2</v>
      </c>
      <c r="C77" s="30" t="e">
        <f>Main!D77/Main!D76-1</f>
        <v>#DIV/0!</v>
      </c>
      <c r="D77" s="30" t="e">
        <f>Main!E77/Main!E76-1</f>
        <v>#DIV/0!</v>
      </c>
      <c r="E77" s="30" t="e">
        <f>Main!F77/Main!F76-1</f>
        <v>#DIV/0!</v>
      </c>
      <c r="F77" s="30" t="e">
        <f>Main!G77/Main!G76-1</f>
        <v>#DIV/0!</v>
      </c>
      <c r="G77" s="30" t="e">
        <f>Main!H77/Main!H76-1</f>
        <v>#DIV/0!</v>
      </c>
      <c r="H77" s="30" t="e">
        <f>Main!I77/Main!I76-1</f>
        <v>#DIV/0!</v>
      </c>
      <c r="I77" s="30" t="e">
        <f>Main!J77/Main!J76-1</f>
        <v>#DIV/0!</v>
      </c>
      <c r="J77" s="30" t="e">
        <f>Main!K77/Main!K76-1</f>
        <v>#DIV/0!</v>
      </c>
      <c r="K77" s="30" t="e">
        <f t="shared" si="21"/>
        <v>#DIV/0!</v>
      </c>
      <c r="M77" s="53">
        <f>STDEV($B$4:B77)</f>
        <v>2.5775203717616234E-2</v>
      </c>
      <c r="N77" s="31" t="e">
        <f>STDEV($C$4:C77)</f>
        <v>#DIV/0!</v>
      </c>
      <c r="O77" s="31" t="e">
        <f>STDEV($D$4:D77)</f>
        <v>#DIV/0!</v>
      </c>
      <c r="P77" s="31" t="e">
        <f>STDEV($E$4:E77)</f>
        <v>#DIV/0!</v>
      </c>
      <c r="Q77" s="31" t="e">
        <f>STDEV($F$4:F77)</f>
        <v>#DIV/0!</v>
      </c>
      <c r="R77" s="31" t="e">
        <f>STDEV($G$4:G77)</f>
        <v>#DIV/0!</v>
      </c>
      <c r="S77" s="31" t="e">
        <f>STDEV($H$4:H77)</f>
        <v>#DIV/0!</v>
      </c>
      <c r="T77" s="31" t="e">
        <f>STDEV($I$4:I77)</f>
        <v>#DIV/0!</v>
      </c>
      <c r="U77" s="31" t="e">
        <f>STDEV($J$4:J77)</f>
        <v>#DIV/0!</v>
      </c>
      <c r="W77" s="9">
        <f>AVERAGE($B$4:B77)</f>
        <v>6.7505503721232403E-3</v>
      </c>
      <c r="X77" s="33" t="e">
        <f>AVERAGE($C$4:C77)</f>
        <v>#DIV/0!</v>
      </c>
      <c r="Y77" s="33" t="e">
        <f>AVERAGE($D$4:D77)</f>
        <v>#DIV/0!</v>
      </c>
      <c r="Z77" s="33" t="e">
        <f>AVERAGE($E$4:E77)</f>
        <v>#DIV/0!</v>
      </c>
      <c r="AA77" s="33" t="e">
        <f>AVERAGE($F$4:F77)</f>
        <v>#DIV/0!</v>
      </c>
      <c r="AB77" s="33" t="e">
        <f>AVERAGE($G$4:G77)</f>
        <v>#DIV/0!</v>
      </c>
      <c r="AC77" s="33" t="e">
        <f>AVERAGE($H$4:H77)</f>
        <v>#DIV/0!</v>
      </c>
      <c r="AD77" s="33" t="e">
        <f>AVERAGE($I$4:I77)</f>
        <v>#DIV/0!</v>
      </c>
      <c r="AE77" s="33" t="e">
        <f>AVERAGE($J$4:J77)</f>
        <v>#DIV/0!</v>
      </c>
      <c r="AG77" s="14">
        <f t="shared" si="22"/>
        <v>0.1972393219915449</v>
      </c>
      <c r="AH77" s="38" t="e">
        <f t="shared" si="13"/>
        <v>#DIV/0!</v>
      </c>
      <c r="AI77" s="38" t="e">
        <f t="shared" si="14"/>
        <v>#DIV/0!</v>
      </c>
      <c r="AJ77" s="38" t="e">
        <f t="shared" si="15"/>
        <v>#DIV/0!</v>
      </c>
      <c r="AK77" s="38" t="e">
        <f t="shared" si="16"/>
        <v>#DIV/0!</v>
      </c>
      <c r="AL77" s="38" t="e">
        <f t="shared" si="17"/>
        <v>#DIV/0!</v>
      </c>
      <c r="AM77" s="38" t="e">
        <f t="shared" si="18"/>
        <v>#DIV/0!</v>
      </c>
      <c r="AN77" s="38" t="e">
        <f t="shared" si="19"/>
        <v>#DIV/0!</v>
      </c>
      <c r="AO77" s="38" t="e">
        <f t="shared" si="20"/>
        <v>#DIV/0!</v>
      </c>
    </row>
    <row r="78" spans="1:41" x14ac:dyDescent="0.35">
      <c r="A78" s="13">
        <f>Main!B78</f>
        <v>43555</v>
      </c>
      <c r="B78" s="10">
        <f>Main!C78/Main!C77-1</f>
        <v>6.5773144700917996E-3</v>
      </c>
      <c r="C78" s="30" t="e">
        <f>Main!D78/Main!D77-1</f>
        <v>#DIV/0!</v>
      </c>
      <c r="D78" s="30" t="e">
        <f>Main!E78/Main!E77-1</f>
        <v>#DIV/0!</v>
      </c>
      <c r="E78" s="30" t="e">
        <f>Main!F78/Main!F77-1</f>
        <v>#DIV/0!</v>
      </c>
      <c r="F78" s="30" t="e">
        <f>Main!G78/Main!G77-1</f>
        <v>#DIV/0!</v>
      </c>
      <c r="G78" s="30" t="e">
        <f>Main!H78/Main!H77-1</f>
        <v>#DIV/0!</v>
      </c>
      <c r="H78" s="30" t="e">
        <f>Main!I78/Main!I77-1</f>
        <v>#DIV/0!</v>
      </c>
      <c r="I78" s="30" t="e">
        <f>Main!J78/Main!J77-1</f>
        <v>#DIV/0!</v>
      </c>
      <c r="J78" s="30" t="e">
        <f>Main!K78/Main!K77-1</f>
        <v>#DIV/0!</v>
      </c>
      <c r="K78" s="30" t="e">
        <f t="shared" si="21"/>
        <v>#DIV/0!</v>
      </c>
      <c r="M78" s="53">
        <f>STDEV($B$4:B78)</f>
        <v>2.5600462374021336E-2</v>
      </c>
      <c r="N78" s="31" t="e">
        <f>STDEV($C$4:C78)</f>
        <v>#DIV/0!</v>
      </c>
      <c r="O78" s="31" t="e">
        <f>STDEV($D$4:D78)</f>
        <v>#DIV/0!</v>
      </c>
      <c r="P78" s="31" t="e">
        <f>STDEV($E$4:E78)</f>
        <v>#DIV/0!</v>
      </c>
      <c r="Q78" s="31" t="e">
        <f>STDEV($F$4:F78)</f>
        <v>#DIV/0!</v>
      </c>
      <c r="R78" s="31" t="e">
        <f>STDEV($G$4:G78)</f>
        <v>#DIV/0!</v>
      </c>
      <c r="S78" s="31" t="e">
        <f>STDEV($H$4:H78)</f>
        <v>#DIV/0!</v>
      </c>
      <c r="T78" s="31" t="e">
        <f>STDEV($I$4:I78)</f>
        <v>#DIV/0!</v>
      </c>
      <c r="U78" s="31" t="e">
        <f>STDEV($J$4:J78)</f>
        <v>#DIV/0!</v>
      </c>
      <c r="W78" s="9">
        <f>AVERAGE($B$4:B78)</f>
        <v>6.7482405600961543E-3</v>
      </c>
      <c r="X78" s="33" t="e">
        <f>AVERAGE($C$4:C78)</f>
        <v>#DIV/0!</v>
      </c>
      <c r="Y78" s="33" t="e">
        <f>AVERAGE($D$4:D78)</f>
        <v>#DIV/0!</v>
      </c>
      <c r="Z78" s="33" t="e">
        <f>AVERAGE($E$4:E78)</f>
        <v>#DIV/0!</v>
      </c>
      <c r="AA78" s="33" t="e">
        <f>AVERAGE($F$4:F78)</f>
        <v>#DIV/0!</v>
      </c>
      <c r="AB78" s="33" t="e">
        <f>AVERAGE($G$4:G78)</f>
        <v>#DIV/0!</v>
      </c>
      <c r="AC78" s="33" t="e">
        <f>AVERAGE($H$4:H78)</f>
        <v>#DIV/0!</v>
      </c>
      <c r="AD78" s="33" t="e">
        <f>AVERAGE($I$4:I78)</f>
        <v>#DIV/0!</v>
      </c>
      <c r="AE78" s="33" t="e">
        <f>AVERAGE($J$4:J78)</f>
        <v>#DIV/0!</v>
      </c>
      <c r="AG78" s="14">
        <f t="shared" si="22"/>
        <v>0.19849539509044697</v>
      </c>
      <c r="AH78" s="38" t="e">
        <f t="shared" si="13"/>
        <v>#DIV/0!</v>
      </c>
      <c r="AI78" s="38" t="e">
        <f t="shared" si="14"/>
        <v>#DIV/0!</v>
      </c>
      <c r="AJ78" s="38" t="e">
        <f t="shared" si="15"/>
        <v>#DIV/0!</v>
      </c>
      <c r="AK78" s="38" t="e">
        <f t="shared" si="16"/>
        <v>#DIV/0!</v>
      </c>
      <c r="AL78" s="38" t="e">
        <f t="shared" si="17"/>
        <v>#DIV/0!</v>
      </c>
      <c r="AM78" s="38" t="e">
        <f t="shared" si="18"/>
        <v>#DIV/0!</v>
      </c>
      <c r="AN78" s="38" t="e">
        <f t="shared" si="19"/>
        <v>#DIV/0!</v>
      </c>
      <c r="AO78" s="38" t="e">
        <f t="shared" si="20"/>
        <v>#DIV/0!</v>
      </c>
    </row>
    <row r="79" spans="1:41" x14ac:dyDescent="0.35">
      <c r="A79" s="13">
        <f>Main!B79</f>
        <v>43585</v>
      </c>
      <c r="B79" s="10">
        <f>Main!C79/Main!C78-1</f>
        <v>1.0109727530514201E-2</v>
      </c>
      <c r="C79" s="30" t="e">
        <f>Main!D79/Main!D78-1</f>
        <v>#DIV/0!</v>
      </c>
      <c r="D79" s="30" t="e">
        <f>Main!E79/Main!E78-1</f>
        <v>#DIV/0!</v>
      </c>
      <c r="E79" s="30" t="e">
        <f>Main!F79/Main!F78-1</f>
        <v>#DIV/0!</v>
      </c>
      <c r="F79" s="30" t="e">
        <f>Main!G79/Main!G78-1</f>
        <v>#DIV/0!</v>
      </c>
      <c r="G79" s="30" t="e">
        <f>Main!H79/Main!H78-1</f>
        <v>#DIV/0!</v>
      </c>
      <c r="H79" s="30" t="e">
        <f>Main!I79/Main!I78-1</f>
        <v>#DIV/0!</v>
      </c>
      <c r="I79" s="30" t="e">
        <f>Main!J79/Main!J78-1</f>
        <v>#DIV/0!</v>
      </c>
      <c r="J79" s="30" t="e">
        <f>Main!K79/Main!K78-1</f>
        <v>#DIV/0!</v>
      </c>
      <c r="K79" s="30" t="e">
        <f t="shared" si="21"/>
        <v>#DIV/0!</v>
      </c>
      <c r="M79" s="53">
        <f>STDEV($B$4:B79)</f>
        <v>2.5432143119626587E-2</v>
      </c>
      <c r="N79" s="31" t="e">
        <f>STDEV($C$4:C79)</f>
        <v>#DIV/0!</v>
      </c>
      <c r="O79" s="31" t="e">
        <f>STDEV($D$4:D79)</f>
        <v>#DIV/0!</v>
      </c>
      <c r="P79" s="31" t="e">
        <f>STDEV($E$4:E79)</f>
        <v>#DIV/0!</v>
      </c>
      <c r="Q79" s="31" t="e">
        <f>STDEV($F$4:F79)</f>
        <v>#DIV/0!</v>
      </c>
      <c r="R79" s="31" t="e">
        <f>STDEV($G$4:G79)</f>
        <v>#DIV/0!</v>
      </c>
      <c r="S79" s="31" t="e">
        <f>STDEV($H$4:H79)</f>
        <v>#DIV/0!</v>
      </c>
      <c r="T79" s="31" t="e">
        <f>STDEV($I$4:I79)</f>
        <v>#DIV/0!</v>
      </c>
      <c r="U79" s="31" t="e">
        <f>STDEV($J$4:J79)</f>
        <v>#DIV/0!</v>
      </c>
      <c r="W79" s="9">
        <f>AVERAGE($B$4:B79)</f>
        <v>6.7924706518121807E-3</v>
      </c>
      <c r="X79" s="33" t="e">
        <f>AVERAGE($C$4:C79)</f>
        <v>#DIV/0!</v>
      </c>
      <c r="Y79" s="33" t="e">
        <f>AVERAGE($D$4:D79)</f>
        <v>#DIV/0!</v>
      </c>
      <c r="Z79" s="33" t="e">
        <f>AVERAGE($E$4:E79)</f>
        <v>#DIV/0!</v>
      </c>
      <c r="AA79" s="33" t="e">
        <f>AVERAGE($F$4:F79)</f>
        <v>#DIV/0!</v>
      </c>
      <c r="AB79" s="33" t="e">
        <f>AVERAGE($G$4:G79)</f>
        <v>#DIV/0!</v>
      </c>
      <c r="AC79" s="33" t="e">
        <f>AVERAGE($H$4:H79)</f>
        <v>#DIV/0!</v>
      </c>
      <c r="AD79" s="33" t="e">
        <f>AVERAGE($I$4:I79)</f>
        <v>#DIV/0!</v>
      </c>
      <c r="AE79" s="33" t="e">
        <f>AVERAGE($J$4:J79)</f>
        <v>#DIV/0!</v>
      </c>
      <c r="AG79" s="14">
        <f t="shared" si="22"/>
        <v>0.20154825179439201</v>
      </c>
      <c r="AH79" s="38" t="e">
        <f t="shared" si="13"/>
        <v>#DIV/0!</v>
      </c>
      <c r="AI79" s="38" t="e">
        <f t="shared" si="14"/>
        <v>#DIV/0!</v>
      </c>
      <c r="AJ79" s="38" t="e">
        <f t="shared" si="15"/>
        <v>#DIV/0!</v>
      </c>
      <c r="AK79" s="38" t="e">
        <f t="shared" si="16"/>
        <v>#DIV/0!</v>
      </c>
      <c r="AL79" s="38" t="e">
        <f t="shared" si="17"/>
        <v>#DIV/0!</v>
      </c>
      <c r="AM79" s="38" t="e">
        <f t="shared" si="18"/>
        <v>#DIV/0!</v>
      </c>
      <c r="AN79" s="38" t="e">
        <f t="shared" si="19"/>
        <v>#DIV/0!</v>
      </c>
      <c r="AO79" s="38" t="e">
        <f t="shared" si="20"/>
        <v>#DIV/0!</v>
      </c>
    </row>
    <row r="80" spans="1:41" x14ac:dyDescent="0.35">
      <c r="A80" s="13">
        <f>Main!B80</f>
        <v>43616</v>
      </c>
      <c r="B80" s="10">
        <f>Main!C80/Main!C79-1</f>
        <v>-3.8752593677529701E-2</v>
      </c>
      <c r="C80" s="30" t="e">
        <f>Main!D80/Main!D79-1</f>
        <v>#DIV/0!</v>
      </c>
      <c r="D80" s="30" t="e">
        <f>Main!E80/Main!E79-1</f>
        <v>#DIV/0!</v>
      </c>
      <c r="E80" s="30" t="e">
        <f>Main!F80/Main!F79-1</f>
        <v>#DIV/0!</v>
      </c>
      <c r="F80" s="30" t="e">
        <f>Main!G80/Main!G79-1</f>
        <v>#DIV/0!</v>
      </c>
      <c r="G80" s="30" t="e">
        <f>Main!H80/Main!H79-1</f>
        <v>#DIV/0!</v>
      </c>
      <c r="H80" s="30" t="e">
        <f>Main!I80/Main!I79-1</f>
        <v>#DIV/0!</v>
      </c>
      <c r="I80" s="30" t="e">
        <f>Main!J80/Main!J79-1</f>
        <v>#DIV/0!</v>
      </c>
      <c r="J80" s="30" t="e">
        <f>Main!K80/Main!K79-1</f>
        <v>#DIV/0!</v>
      </c>
      <c r="K80" s="30" t="e">
        <f t="shared" si="21"/>
        <v>#DIV/0!</v>
      </c>
      <c r="M80" s="53">
        <f>STDEV($B$4:B80)</f>
        <v>2.5791919382056359E-2</v>
      </c>
      <c r="N80" s="31" t="e">
        <f>STDEV($C$4:C80)</f>
        <v>#DIV/0!</v>
      </c>
      <c r="O80" s="31" t="e">
        <f>STDEV($D$4:D80)</f>
        <v>#DIV/0!</v>
      </c>
      <c r="P80" s="31" t="e">
        <f>STDEV($E$4:E80)</f>
        <v>#DIV/0!</v>
      </c>
      <c r="Q80" s="31" t="e">
        <f>STDEV($F$4:F80)</f>
        <v>#DIV/0!</v>
      </c>
      <c r="R80" s="31" t="e">
        <f>STDEV($G$4:G80)</f>
        <v>#DIV/0!</v>
      </c>
      <c r="S80" s="31" t="e">
        <f>STDEV($H$4:H80)</f>
        <v>#DIV/0!</v>
      </c>
      <c r="T80" s="31" t="e">
        <f>STDEV($I$4:I80)</f>
        <v>#DIV/0!</v>
      </c>
      <c r="U80" s="31" t="e">
        <f>STDEV($J$4:J80)</f>
        <v>#DIV/0!</v>
      </c>
      <c r="W80" s="9">
        <f>AVERAGE($B$4:B80)</f>
        <v>6.2009763098726757E-3</v>
      </c>
      <c r="X80" s="33" t="e">
        <f>AVERAGE($C$4:C80)</f>
        <v>#DIV/0!</v>
      </c>
      <c r="Y80" s="33" t="e">
        <f>AVERAGE($D$4:D80)</f>
        <v>#DIV/0!</v>
      </c>
      <c r="Z80" s="33" t="e">
        <f>AVERAGE($E$4:E80)</f>
        <v>#DIV/0!</v>
      </c>
      <c r="AA80" s="33" t="e">
        <f>AVERAGE($F$4:F80)</f>
        <v>#DIV/0!</v>
      </c>
      <c r="AB80" s="33" t="e">
        <f>AVERAGE($G$4:G80)</f>
        <v>#DIV/0!</v>
      </c>
      <c r="AC80" s="33" t="e">
        <f>AVERAGE($H$4:H80)</f>
        <v>#DIV/0!</v>
      </c>
      <c r="AD80" s="33" t="e">
        <f>AVERAGE($I$4:I80)</f>
        <v>#DIV/0!</v>
      </c>
      <c r="AE80" s="33" t="e">
        <f>AVERAGE($J$4:J80)</f>
        <v>#DIV/0!</v>
      </c>
      <c r="AG80" s="14">
        <f t="shared" si="22"/>
        <v>0.17580349783353322</v>
      </c>
      <c r="AH80" s="38" t="e">
        <f t="shared" si="13"/>
        <v>#DIV/0!</v>
      </c>
      <c r="AI80" s="38" t="e">
        <f t="shared" si="14"/>
        <v>#DIV/0!</v>
      </c>
      <c r="AJ80" s="38" t="e">
        <f t="shared" si="15"/>
        <v>#DIV/0!</v>
      </c>
      <c r="AK80" s="38" t="e">
        <f t="shared" si="16"/>
        <v>#DIV/0!</v>
      </c>
      <c r="AL80" s="38" t="e">
        <f t="shared" si="17"/>
        <v>#DIV/0!</v>
      </c>
      <c r="AM80" s="38" t="e">
        <f t="shared" si="18"/>
        <v>#DIV/0!</v>
      </c>
      <c r="AN80" s="38" t="e">
        <f t="shared" si="19"/>
        <v>#DIV/0!</v>
      </c>
      <c r="AO80" s="38" t="e">
        <f t="shared" si="20"/>
        <v>#DIV/0!</v>
      </c>
    </row>
    <row r="81" spans="1:41" x14ac:dyDescent="0.35">
      <c r="A81" s="13">
        <f>Main!B81</f>
        <v>43646</v>
      </c>
      <c r="B81" s="10">
        <f>Main!C81/Main!C80-1</f>
        <v>1.0094597168433861E-2</v>
      </c>
      <c r="C81" s="30" t="e">
        <f>Main!D81/Main!D80-1</f>
        <v>#DIV/0!</v>
      </c>
      <c r="D81" s="30" t="e">
        <f>Main!E81/Main!E80-1</f>
        <v>#DIV/0!</v>
      </c>
      <c r="E81" s="30" t="e">
        <f>Main!F81/Main!F80-1</f>
        <v>#DIV/0!</v>
      </c>
      <c r="F81" s="30" t="e">
        <f>Main!G81/Main!G80-1</f>
        <v>#DIV/0!</v>
      </c>
      <c r="G81" s="30" t="e">
        <f>Main!H81/Main!H80-1</f>
        <v>#DIV/0!</v>
      </c>
      <c r="H81" s="30" t="e">
        <f>Main!I81/Main!I80-1</f>
        <v>#DIV/0!</v>
      </c>
      <c r="I81" s="30" t="e">
        <f>Main!J81/Main!J80-1</f>
        <v>#DIV/0!</v>
      </c>
      <c r="J81" s="30" t="e">
        <f>Main!K81/Main!K80-1</f>
        <v>#DIV/0!</v>
      </c>
      <c r="K81" s="30" t="e">
        <f t="shared" si="21"/>
        <v>#DIV/0!</v>
      </c>
      <c r="M81" s="53">
        <f>STDEV($B$4:B81)</f>
        <v>2.5627684384447107E-2</v>
      </c>
      <c r="N81" s="31" t="e">
        <f>STDEV($C$4:C81)</f>
        <v>#DIV/0!</v>
      </c>
      <c r="O81" s="31" t="e">
        <f>STDEV($D$4:D81)</f>
        <v>#DIV/0!</v>
      </c>
      <c r="P81" s="31" t="e">
        <f>STDEV($E$4:E81)</f>
        <v>#DIV/0!</v>
      </c>
      <c r="Q81" s="31" t="e">
        <f>STDEV($F$4:F81)</f>
        <v>#DIV/0!</v>
      </c>
      <c r="R81" s="31" t="e">
        <f>STDEV($G$4:G81)</f>
        <v>#DIV/0!</v>
      </c>
      <c r="S81" s="31" t="e">
        <f>STDEV($H$4:H81)</f>
        <v>#DIV/0!</v>
      </c>
      <c r="T81" s="31" t="e">
        <f>STDEV($I$4:I81)</f>
        <v>#DIV/0!</v>
      </c>
      <c r="U81" s="31" t="e">
        <f>STDEV($J$4:J81)</f>
        <v>#DIV/0!</v>
      </c>
      <c r="W81" s="9">
        <f>AVERAGE($B$4:B81)</f>
        <v>6.2508945260080755E-3</v>
      </c>
      <c r="X81" s="33" t="e">
        <f>AVERAGE($C$4:C81)</f>
        <v>#DIV/0!</v>
      </c>
      <c r="Y81" s="33" t="e">
        <f>AVERAGE($D$4:D81)</f>
        <v>#DIV/0!</v>
      </c>
      <c r="Z81" s="33" t="e">
        <f>AVERAGE($E$4:E81)</f>
        <v>#DIV/0!</v>
      </c>
      <c r="AA81" s="33" t="e">
        <f>AVERAGE($F$4:F81)</f>
        <v>#DIV/0!</v>
      </c>
      <c r="AB81" s="33" t="e">
        <f>AVERAGE($G$4:G81)</f>
        <v>#DIV/0!</v>
      </c>
      <c r="AC81" s="33" t="e">
        <f>AVERAGE($H$4:H81)</f>
        <v>#DIV/0!</v>
      </c>
      <c r="AD81" s="33" t="e">
        <f>AVERAGE($I$4:I81)</f>
        <v>#DIV/0!</v>
      </c>
      <c r="AE81" s="33" t="e">
        <f>AVERAGE($J$4:J81)</f>
        <v>#DIV/0!</v>
      </c>
      <c r="AG81" s="14">
        <f t="shared" si="22"/>
        <v>0.17887795832710809</v>
      </c>
      <c r="AH81" s="38" t="e">
        <f t="shared" si="13"/>
        <v>#DIV/0!</v>
      </c>
      <c r="AI81" s="38" t="e">
        <f t="shared" si="14"/>
        <v>#DIV/0!</v>
      </c>
      <c r="AJ81" s="38" t="e">
        <f t="shared" si="15"/>
        <v>#DIV/0!</v>
      </c>
      <c r="AK81" s="38" t="e">
        <f t="shared" si="16"/>
        <v>#DIV/0!</v>
      </c>
      <c r="AL81" s="38" t="e">
        <f t="shared" si="17"/>
        <v>#DIV/0!</v>
      </c>
      <c r="AM81" s="38" t="e">
        <f t="shared" si="18"/>
        <v>#DIV/0!</v>
      </c>
      <c r="AN81" s="38" t="e">
        <f t="shared" si="19"/>
        <v>#DIV/0!</v>
      </c>
      <c r="AO81" s="38" t="e">
        <f t="shared" si="20"/>
        <v>#DIV/0!</v>
      </c>
    </row>
    <row r="82" spans="1:41" x14ac:dyDescent="0.35">
      <c r="A82" s="13">
        <f>Main!B82</f>
        <v>43677</v>
      </c>
      <c r="B82" s="10">
        <f>Main!C82/Main!C81-1</f>
        <v>-2.3255813953488857E-3</v>
      </c>
      <c r="C82" s="30" t="e">
        <f>Main!D82/Main!D81-1</f>
        <v>#DIV/0!</v>
      </c>
      <c r="D82" s="30" t="e">
        <f>Main!E82/Main!E81-1</f>
        <v>#DIV/0!</v>
      </c>
      <c r="E82" s="30" t="e">
        <f>Main!F82/Main!F81-1</f>
        <v>#DIV/0!</v>
      </c>
      <c r="F82" s="30" t="e">
        <f>Main!G82/Main!G81-1</f>
        <v>#DIV/0!</v>
      </c>
      <c r="G82" s="30" t="e">
        <f>Main!H82/Main!H81-1</f>
        <v>#DIV/0!</v>
      </c>
      <c r="H82" s="30" t="e">
        <f>Main!I82/Main!I81-1</f>
        <v>#DIV/0!</v>
      </c>
      <c r="I82" s="30" t="e">
        <f>Main!J82/Main!J81-1</f>
        <v>#DIV/0!</v>
      </c>
      <c r="J82" s="30" t="e">
        <f>Main!K82/Main!K81-1</f>
        <v>#DIV/0!</v>
      </c>
      <c r="K82" s="30" t="e">
        <f t="shared" si="21"/>
        <v>#DIV/0!</v>
      </c>
      <c r="M82" s="53">
        <f>STDEV($B$4:B82)</f>
        <v>2.5481151098905943E-2</v>
      </c>
      <c r="N82" s="31" t="e">
        <f>STDEV($C$4:C82)</f>
        <v>#DIV/0!</v>
      </c>
      <c r="O82" s="31" t="e">
        <f>STDEV($D$4:D82)</f>
        <v>#DIV/0!</v>
      </c>
      <c r="P82" s="31" t="e">
        <f>STDEV($E$4:E82)</f>
        <v>#DIV/0!</v>
      </c>
      <c r="Q82" s="31" t="e">
        <f>STDEV($F$4:F82)</f>
        <v>#DIV/0!</v>
      </c>
      <c r="R82" s="31" t="e">
        <f>STDEV($G$4:G82)</f>
        <v>#DIV/0!</v>
      </c>
      <c r="S82" s="31" t="e">
        <f>STDEV($H$4:H82)</f>
        <v>#DIV/0!</v>
      </c>
      <c r="T82" s="31" t="e">
        <f>STDEV($I$4:I82)</f>
        <v>#DIV/0!</v>
      </c>
      <c r="U82" s="31" t="e">
        <f>STDEV($J$4:J82)</f>
        <v>#DIV/0!</v>
      </c>
      <c r="W82" s="9">
        <f>AVERAGE($B$4:B82)</f>
        <v>6.1423315396617849E-3</v>
      </c>
      <c r="X82" s="33" t="e">
        <f>AVERAGE($C$4:C82)</f>
        <v>#DIV/0!</v>
      </c>
      <c r="Y82" s="33" t="e">
        <f>AVERAGE($D$4:D82)</f>
        <v>#DIV/0!</v>
      </c>
      <c r="Z82" s="33" t="e">
        <f>AVERAGE($E$4:E82)</f>
        <v>#DIV/0!</v>
      </c>
      <c r="AA82" s="33" t="e">
        <f>AVERAGE($F$4:F82)</f>
        <v>#DIV/0!</v>
      </c>
      <c r="AB82" s="33" t="e">
        <f>AVERAGE($G$4:G82)</f>
        <v>#DIV/0!</v>
      </c>
      <c r="AC82" s="33" t="e">
        <f>AVERAGE($H$4:H82)</f>
        <v>#DIV/0!</v>
      </c>
      <c r="AD82" s="33" t="e">
        <f>AVERAGE($I$4:I82)</f>
        <v>#DIV/0!</v>
      </c>
      <c r="AE82" s="33" t="e">
        <f>AVERAGE($J$4:J82)</f>
        <v>#DIV/0!</v>
      </c>
      <c r="AG82" s="14">
        <f t="shared" si="22"/>
        <v>0.17564610231392902</v>
      </c>
      <c r="AH82" s="38" t="e">
        <f t="shared" si="13"/>
        <v>#DIV/0!</v>
      </c>
      <c r="AI82" s="38" t="e">
        <f t="shared" si="14"/>
        <v>#DIV/0!</v>
      </c>
      <c r="AJ82" s="38" t="e">
        <f t="shared" si="15"/>
        <v>#DIV/0!</v>
      </c>
      <c r="AK82" s="38" t="e">
        <f t="shared" si="16"/>
        <v>#DIV/0!</v>
      </c>
      <c r="AL82" s="38" t="e">
        <f t="shared" si="17"/>
        <v>#DIV/0!</v>
      </c>
      <c r="AM82" s="38" t="e">
        <f t="shared" si="18"/>
        <v>#DIV/0!</v>
      </c>
      <c r="AN82" s="38" t="e">
        <f t="shared" si="19"/>
        <v>#DIV/0!</v>
      </c>
      <c r="AO82" s="38" t="e">
        <f t="shared" si="20"/>
        <v>#DIV/0!</v>
      </c>
    </row>
    <row r="83" spans="1:41" x14ac:dyDescent="0.35">
      <c r="A83" s="13">
        <f>Main!B83</f>
        <v>43708</v>
      </c>
      <c r="B83" s="10">
        <f>Main!C83/Main!C82-1</f>
        <v>-5.5629055629055513E-2</v>
      </c>
      <c r="C83" s="30" t="e">
        <f>Main!D83/Main!D82-1</f>
        <v>#DIV/0!</v>
      </c>
      <c r="D83" s="30" t="e">
        <f>Main!E83/Main!E82-1</f>
        <v>#DIV/0!</v>
      </c>
      <c r="E83" s="30" t="e">
        <f>Main!F83/Main!F82-1</f>
        <v>#DIV/0!</v>
      </c>
      <c r="F83" s="30" t="e">
        <f>Main!G83/Main!G82-1</f>
        <v>#DIV/0!</v>
      </c>
      <c r="G83" s="30" t="e">
        <f>Main!H83/Main!H82-1</f>
        <v>#DIV/0!</v>
      </c>
      <c r="H83" s="30" t="e">
        <f>Main!I83/Main!I82-1</f>
        <v>#DIV/0!</v>
      </c>
      <c r="I83" s="30" t="e">
        <f>Main!J83/Main!J82-1</f>
        <v>#DIV/0!</v>
      </c>
      <c r="J83" s="30" t="e">
        <f>Main!K83/Main!K82-1</f>
        <v>#DIV/0!</v>
      </c>
      <c r="K83" s="30" t="e">
        <f t="shared" si="21"/>
        <v>#DIV/0!</v>
      </c>
      <c r="M83" s="53">
        <f>STDEV($B$4:B83)</f>
        <v>2.6244361601248465E-2</v>
      </c>
      <c r="N83" s="31" t="e">
        <f>STDEV($C$4:C83)</f>
        <v>#DIV/0!</v>
      </c>
      <c r="O83" s="31" t="e">
        <f>STDEV($D$4:D83)</f>
        <v>#DIV/0!</v>
      </c>
      <c r="P83" s="31" t="e">
        <f>STDEV($E$4:E83)</f>
        <v>#DIV/0!</v>
      </c>
      <c r="Q83" s="31" t="e">
        <f>STDEV($F$4:F83)</f>
        <v>#DIV/0!</v>
      </c>
      <c r="R83" s="31" t="e">
        <f>STDEV($G$4:G83)</f>
        <v>#DIV/0!</v>
      </c>
      <c r="S83" s="31" t="e">
        <f>STDEV($H$4:H83)</f>
        <v>#DIV/0!</v>
      </c>
      <c r="T83" s="31" t="e">
        <f>STDEV($I$4:I83)</f>
        <v>#DIV/0!</v>
      </c>
      <c r="U83" s="31" t="e">
        <f>STDEV($J$4:J83)</f>
        <v>#DIV/0!</v>
      </c>
      <c r="W83" s="9">
        <f>AVERAGE($B$4:B83)</f>
        <v>5.370189200052819E-3</v>
      </c>
      <c r="X83" s="33" t="e">
        <f>AVERAGE($C$4:C83)</f>
        <v>#DIV/0!</v>
      </c>
      <c r="Y83" s="33" t="e">
        <f>AVERAGE($D$4:D83)</f>
        <v>#DIV/0!</v>
      </c>
      <c r="Z83" s="33" t="e">
        <f>AVERAGE($E$4:E83)</f>
        <v>#DIV/0!</v>
      </c>
      <c r="AA83" s="33" t="e">
        <f>AVERAGE($F$4:F83)</f>
        <v>#DIV/0!</v>
      </c>
      <c r="AB83" s="33" t="e">
        <f>AVERAGE($G$4:G83)</f>
        <v>#DIV/0!</v>
      </c>
      <c r="AC83" s="33" t="e">
        <f>AVERAGE($H$4:H83)</f>
        <v>#DIV/0!</v>
      </c>
      <c r="AD83" s="33" t="e">
        <f>AVERAGE($I$4:I83)</f>
        <v>#DIV/0!</v>
      </c>
      <c r="AE83" s="33" t="e">
        <f>AVERAGE($J$4:J83)</f>
        <v>#DIV/0!</v>
      </c>
      <c r="AG83" s="14">
        <f t="shared" si="22"/>
        <v>0.1411168840628218</v>
      </c>
      <c r="AH83" s="38" t="e">
        <f t="shared" si="13"/>
        <v>#DIV/0!</v>
      </c>
      <c r="AI83" s="38" t="e">
        <f t="shared" si="14"/>
        <v>#DIV/0!</v>
      </c>
      <c r="AJ83" s="38" t="e">
        <f t="shared" si="15"/>
        <v>#DIV/0!</v>
      </c>
      <c r="AK83" s="38" t="e">
        <f t="shared" si="16"/>
        <v>#DIV/0!</v>
      </c>
      <c r="AL83" s="38" t="e">
        <f t="shared" si="17"/>
        <v>#DIV/0!</v>
      </c>
      <c r="AM83" s="38" t="e">
        <f t="shared" si="18"/>
        <v>#DIV/0!</v>
      </c>
      <c r="AN83" s="38" t="e">
        <f t="shared" si="19"/>
        <v>#DIV/0!</v>
      </c>
      <c r="AO83" s="38" t="e">
        <f t="shared" si="20"/>
        <v>#DIV/0!</v>
      </c>
    </row>
    <row r="84" spans="1:41" x14ac:dyDescent="0.35">
      <c r="A84" s="13">
        <f>Main!B84</f>
        <v>43738</v>
      </c>
      <c r="B84" s="10">
        <f>Main!C84/Main!C83-1</f>
        <v>4.469646430953933E-3</v>
      </c>
      <c r="C84" s="30" t="e">
        <f>Main!D84/Main!D83-1</f>
        <v>#DIV/0!</v>
      </c>
      <c r="D84" s="30" t="e">
        <f>Main!E84/Main!E83-1</f>
        <v>#DIV/0!</v>
      </c>
      <c r="E84" s="30" t="e">
        <f>Main!F84/Main!F83-1</f>
        <v>#DIV/0!</v>
      </c>
      <c r="F84" s="30" t="e">
        <f>Main!G84/Main!G83-1</f>
        <v>#DIV/0!</v>
      </c>
      <c r="G84" s="30" t="e">
        <f>Main!H84/Main!H83-1</f>
        <v>#DIV/0!</v>
      </c>
      <c r="H84" s="30" t="e">
        <f>Main!I84/Main!I83-1</f>
        <v>#DIV/0!</v>
      </c>
      <c r="I84" s="30" t="e">
        <f>Main!J84/Main!J83-1</f>
        <v>#DIV/0!</v>
      </c>
      <c r="J84" s="30" t="e">
        <f>Main!K84/Main!K83-1</f>
        <v>#DIV/0!</v>
      </c>
      <c r="K84" s="30" t="e">
        <f t="shared" si="21"/>
        <v>#DIV/0!</v>
      </c>
      <c r="M84" s="53">
        <f>STDEV($B$4:B84)</f>
        <v>2.6080010476877576E-2</v>
      </c>
      <c r="N84" s="31" t="e">
        <f>STDEV($C$4:C84)</f>
        <v>#DIV/0!</v>
      </c>
      <c r="O84" s="31" t="e">
        <f>STDEV($D$4:D84)</f>
        <v>#DIV/0!</v>
      </c>
      <c r="P84" s="31" t="e">
        <f>STDEV($E$4:E84)</f>
        <v>#DIV/0!</v>
      </c>
      <c r="Q84" s="31" t="e">
        <f>STDEV($F$4:F84)</f>
        <v>#DIV/0!</v>
      </c>
      <c r="R84" s="31" t="e">
        <f>STDEV($G$4:G84)</f>
        <v>#DIV/0!</v>
      </c>
      <c r="S84" s="31" t="e">
        <f>STDEV($H$4:H84)</f>
        <v>#DIV/0!</v>
      </c>
      <c r="T84" s="31" t="e">
        <f>STDEV($I$4:I84)</f>
        <v>#DIV/0!</v>
      </c>
      <c r="U84" s="31" t="e">
        <f>STDEV($J$4:J84)</f>
        <v>#DIV/0!</v>
      </c>
      <c r="W84" s="9">
        <f>AVERAGE($B$4:B84)</f>
        <v>5.359071388088635E-3</v>
      </c>
      <c r="X84" s="33" t="e">
        <f>AVERAGE($C$4:C84)</f>
        <v>#DIV/0!</v>
      </c>
      <c r="Y84" s="33" t="e">
        <f>AVERAGE($D$4:D84)</f>
        <v>#DIV/0!</v>
      </c>
      <c r="Z84" s="33" t="e">
        <f>AVERAGE($E$4:E84)</f>
        <v>#DIV/0!</v>
      </c>
      <c r="AA84" s="33" t="e">
        <f>AVERAGE($F$4:F84)</f>
        <v>#DIV/0!</v>
      </c>
      <c r="AB84" s="33" t="e">
        <f>AVERAGE($G$4:G84)</f>
        <v>#DIV/0!</v>
      </c>
      <c r="AC84" s="33" t="e">
        <f>AVERAGE($H$4:H84)</f>
        <v>#DIV/0!</v>
      </c>
      <c r="AD84" s="33" t="e">
        <f>AVERAGE($I$4:I84)</f>
        <v>#DIV/0!</v>
      </c>
      <c r="AE84" s="33" t="e">
        <f>AVERAGE($J$4:J84)</f>
        <v>#DIV/0!</v>
      </c>
      <c r="AG84" s="14">
        <f t="shared" si="22"/>
        <v>0.14157987876176806</v>
      </c>
      <c r="AH84" s="38" t="e">
        <f t="shared" si="13"/>
        <v>#DIV/0!</v>
      </c>
      <c r="AI84" s="38" t="e">
        <f t="shared" si="14"/>
        <v>#DIV/0!</v>
      </c>
      <c r="AJ84" s="38" t="e">
        <f t="shared" si="15"/>
        <v>#DIV/0!</v>
      </c>
      <c r="AK84" s="38" t="e">
        <f t="shared" si="16"/>
        <v>#DIV/0!</v>
      </c>
      <c r="AL84" s="38" t="e">
        <f t="shared" si="17"/>
        <v>#DIV/0!</v>
      </c>
      <c r="AM84" s="38" t="e">
        <f t="shared" si="18"/>
        <v>#DIV/0!</v>
      </c>
      <c r="AN84" s="38" t="e">
        <f t="shared" si="19"/>
        <v>#DIV/0!</v>
      </c>
      <c r="AO84" s="38" t="e">
        <f t="shared" si="20"/>
        <v>#DIV/0!</v>
      </c>
    </row>
    <row r="85" spans="1:41" x14ac:dyDescent="0.35">
      <c r="A85" s="13">
        <f>Main!B85</f>
        <v>43769</v>
      </c>
      <c r="B85" s="10">
        <f>Main!C85/Main!C84-1</f>
        <v>2.9886431560073312E-3</v>
      </c>
      <c r="C85" s="30" t="e">
        <f>Main!D85/Main!D84-1</f>
        <v>#DIV/0!</v>
      </c>
      <c r="D85" s="30" t="e">
        <f>Main!E85/Main!E84-1</f>
        <v>#DIV/0!</v>
      </c>
      <c r="E85" s="30" t="e">
        <f>Main!F85/Main!F84-1</f>
        <v>#DIV/0!</v>
      </c>
      <c r="F85" s="30" t="e">
        <f>Main!G85/Main!G84-1</f>
        <v>#DIV/0!</v>
      </c>
      <c r="G85" s="30" t="e">
        <f>Main!H85/Main!H84-1</f>
        <v>#DIV/0!</v>
      </c>
      <c r="H85" s="30" t="e">
        <f>Main!I85/Main!I84-1</f>
        <v>#DIV/0!</v>
      </c>
      <c r="I85" s="30" t="e">
        <f>Main!J85/Main!J84-1</f>
        <v>#DIV/0!</v>
      </c>
      <c r="J85" s="30" t="e">
        <f>Main!K85/Main!K84-1</f>
        <v>#DIV/0!</v>
      </c>
      <c r="K85" s="30" t="e">
        <f t="shared" si="21"/>
        <v>#DIV/0!</v>
      </c>
      <c r="M85" s="53">
        <f>STDEV($B$4:B85)</f>
        <v>2.5919844660311827E-2</v>
      </c>
      <c r="N85" s="31" t="e">
        <f>STDEV($C$4:C85)</f>
        <v>#DIV/0!</v>
      </c>
      <c r="O85" s="31" t="e">
        <f>STDEV($D$4:D85)</f>
        <v>#DIV/0!</v>
      </c>
      <c r="P85" s="31" t="e">
        <f>STDEV($E$4:E85)</f>
        <v>#DIV/0!</v>
      </c>
      <c r="Q85" s="31" t="e">
        <f>STDEV($F$4:F85)</f>
        <v>#DIV/0!</v>
      </c>
      <c r="R85" s="31" t="e">
        <f>STDEV($G$4:G85)</f>
        <v>#DIV/0!</v>
      </c>
      <c r="S85" s="31" t="e">
        <f>STDEV($H$4:H85)</f>
        <v>#DIV/0!</v>
      </c>
      <c r="T85" s="31" t="e">
        <f>STDEV($I$4:I85)</f>
        <v>#DIV/0!</v>
      </c>
      <c r="U85" s="31" t="e">
        <f>STDEV($J$4:J85)</f>
        <v>#DIV/0!</v>
      </c>
      <c r="W85" s="9">
        <f>AVERAGE($B$4:B85)</f>
        <v>5.3301637267217901E-3</v>
      </c>
      <c r="X85" s="33" t="e">
        <f>AVERAGE($C$4:C85)</f>
        <v>#DIV/0!</v>
      </c>
      <c r="Y85" s="33" t="e">
        <f>AVERAGE($D$4:D85)</f>
        <v>#DIV/0!</v>
      </c>
      <c r="Z85" s="33" t="e">
        <f>AVERAGE($E$4:E85)</f>
        <v>#DIV/0!</v>
      </c>
      <c r="AA85" s="33" t="e">
        <f>AVERAGE($F$4:F85)</f>
        <v>#DIV/0!</v>
      </c>
      <c r="AB85" s="33" t="e">
        <f>AVERAGE($G$4:G85)</f>
        <v>#DIV/0!</v>
      </c>
      <c r="AC85" s="33" t="e">
        <f>AVERAGE($H$4:H85)</f>
        <v>#DIV/0!</v>
      </c>
      <c r="AD85" s="33" t="e">
        <f>AVERAGE($I$4:I85)</f>
        <v>#DIV/0!</v>
      </c>
      <c r="AE85" s="33" t="e">
        <f>AVERAGE($J$4:J85)</f>
        <v>#DIV/0!</v>
      </c>
      <c r="AG85" s="14">
        <f t="shared" si="22"/>
        <v>0.1413394681976867</v>
      </c>
      <c r="AH85" s="38" t="e">
        <f t="shared" si="13"/>
        <v>#DIV/0!</v>
      </c>
      <c r="AI85" s="38" t="e">
        <f t="shared" si="14"/>
        <v>#DIV/0!</v>
      </c>
      <c r="AJ85" s="38" t="e">
        <f t="shared" si="15"/>
        <v>#DIV/0!</v>
      </c>
      <c r="AK85" s="38" t="e">
        <f t="shared" si="16"/>
        <v>#DIV/0!</v>
      </c>
      <c r="AL85" s="38" t="e">
        <f t="shared" si="17"/>
        <v>#DIV/0!</v>
      </c>
      <c r="AM85" s="38" t="e">
        <f t="shared" si="18"/>
        <v>#DIV/0!</v>
      </c>
      <c r="AN85" s="38" t="e">
        <f t="shared" si="19"/>
        <v>#DIV/0!</v>
      </c>
      <c r="AO85" s="38" t="e">
        <f t="shared" si="20"/>
        <v>#DIV/0!</v>
      </c>
    </row>
    <row r="86" spans="1:41" x14ac:dyDescent="0.35">
      <c r="A86" s="13">
        <f>Main!B86</f>
        <v>43799</v>
      </c>
      <c r="B86" s="10">
        <f>Main!C86/Main!C85-1</f>
        <v>3.4432525493310884E-3</v>
      </c>
      <c r="C86" s="30" t="e">
        <f>Main!D86/Main!D85-1</f>
        <v>#DIV/0!</v>
      </c>
      <c r="D86" s="30" t="e">
        <f>Main!E86/Main!E85-1</f>
        <v>#DIV/0!</v>
      </c>
      <c r="E86" s="30" t="e">
        <f>Main!F86/Main!F85-1</f>
        <v>#DIV/0!</v>
      </c>
      <c r="F86" s="30" t="e">
        <f>Main!G86/Main!G85-1</f>
        <v>#DIV/0!</v>
      </c>
      <c r="G86" s="30" t="e">
        <f>Main!H86/Main!H85-1</f>
        <v>#DIV/0!</v>
      </c>
      <c r="H86" s="30" t="e">
        <f>Main!I86/Main!I85-1</f>
        <v>#DIV/0!</v>
      </c>
      <c r="I86" s="30" t="e">
        <f>Main!J86/Main!J85-1</f>
        <v>#DIV/0!</v>
      </c>
      <c r="J86" s="30" t="e">
        <f>Main!K86/Main!K85-1</f>
        <v>#DIV/0!</v>
      </c>
      <c r="K86" s="30" t="e">
        <f t="shared" si="21"/>
        <v>#DIV/0!</v>
      </c>
      <c r="M86" s="53">
        <f>STDEV($B$4:B86)</f>
        <v>2.5762144581373145E-2</v>
      </c>
      <c r="N86" s="31" t="e">
        <f>STDEV($C$4:C86)</f>
        <v>#DIV/0!</v>
      </c>
      <c r="O86" s="31" t="e">
        <f>STDEV($D$4:D86)</f>
        <v>#DIV/0!</v>
      </c>
      <c r="P86" s="31" t="e">
        <f>STDEV($E$4:E86)</f>
        <v>#DIV/0!</v>
      </c>
      <c r="Q86" s="31" t="e">
        <f>STDEV($F$4:F86)</f>
        <v>#DIV/0!</v>
      </c>
      <c r="R86" s="31" t="e">
        <f>STDEV($G$4:G86)</f>
        <v>#DIV/0!</v>
      </c>
      <c r="S86" s="31" t="e">
        <f>STDEV($H$4:H86)</f>
        <v>#DIV/0!</v>
      </c>
      <c r="T86" s="31" t="e">
        <f>STDEV($I$4:I86)</f>
        <v>#DIV/0!</v>
      </c>
      <c r="U86" s="31" t="e">
        <f>STDEV($J$4:J86)</f>
        <v>#DIV/0!</v>
      </c>
      <c r="W86" s="9">
        <f>AVERAGE($B$4:B86)</f>
        <v>5.3074298571146733E-3</v>
      </c>
      <c r="X86" s="33" t="e">
        <f>AVERAGE($C$4:C86)</f>
        <v>#DIV/0!</v>
      </c>
      <c r="Y86" s="33" t="e">
        <f>AVERAGE($D$4:D86)</f>
        <v>#DIV/0!</v>
      </c>
      <c r="Z86" s="33" t="e">
        <f>AVERAGE($E$4:E86)</f>
        <v>#DIV/0!</v>
      </c>
      <c r="AA86" s="33" t="e">
        <f>AVERAGE($F$4:F86)</f>
        <v>#DIV/0!</v>
      </c>
      <c r="AB86" s="33" t="e">
        <f>AVERAGE($G$4:G86)</f>
        <v>#DIV/0!</v>
      </c>
      <c r="AC86" s="33" t="e">
        <f>AVERAGE($H$4:H86)</f>
        <v>#DIV/0!</v>
      </c>
      <c r="AD86" s="33" t="e">
        <f>AVERAGE($I$4:I86)</f>
        <v>#DIV/0!</v>
      </c>
      <c r="AE86" s="33" t="e">
        <f>AVERAGE($J$4:J86)</f>
        <v>#DIV/0!</v>
      </c>
      <c r="AG86" s="14">
        <f t="shared" si="22"/>
        <v>0.14132220937384207</v>
      </c>
      <c r="AH86" s="38" t="e">
        <f t="shared" si="13"/>
        <v>#DIV/0!</v>
      </c>
      <c r="AI86" s="38" t="e">
        <f t="shared" si="14"/>
        <v>#DIV/0!</v>
      </c>
      <c r="AJ86" s="38" t="e">
        <f t="shared" si="15"/>
        <v>#DIV/0!</v>
      </c>
      <c r="AK86" s="38" t="e">
        <f t="shared" si="16"/>
        <v>#DIV/0!</v>
      </c>
      <c r="AL86" s="38" t="e">
        <f t="shared" si="17"/>
        <v>#DIV/0!</v>
      </c>
      <c r="AM86" s="38" t="e">
        <f t="shared" si="18"/>
        <v>#DIV/0!</v>
      </c>
      <c r="AN86" s="38" t="e">
        <f t="shared" si="19"/>
        <v>#DIV/0!</v>
      </c>
      <c r="AO86" s="38" t="e">
        <f t="shared" si="20"/>
        <v>#DIV/0!</v>
      </c>
    </row>
    <row r="87" spans="1:41" x14ac:dyDescent="0.35">
      <c r="A87" s="13">
        <f>Main!B87</f>
        <v>43830</v>
      </c>
      <c r="B87" s="10">
        <f>Main!C87/Main!C86-1</f>
        <v>2.3822093176719017E-2</v>
      </c>
      <c r="C87" s="30" t="e">
        <f>Main!D87/Main!D86-1</f>
        <v>#DIV/0!</v>
      </c>
      <c r="D87" s="30" t="e">
        <f>Main!E87/Main!E86-1</f>
        <v>#DIV/0!</v>
      </c>
      <c r="E87" s="30" t="e">
        <f>Main!F87/Main!F86-1</f>
        <v>#DIV/0!</v>
      </c>
      <c r="F87" s="30" t="e">
        <f>Main!G87/Main!G86-1</f>
        <v>#DIV/0!</v>
      </c>
      <c r="G87" s="30" t="e">
        <f>Main!H87/Main!H86-1</f>
        <v>#DIV/0!</v>
      </c>
      <c r="H87" s="30" t="e">
        <f>Main!I87/Main!I86-1</f>
        <v>#DIV/0!</v>
      </c>
      <c r="I87" s="30" t="e">
        <f>Main!J87/Main!J86-1</f>
        <v>#DIV/0!</v>
      </c>
      <c r="J87" s="30" t="e">
        <f>Main!K87/Main!K86-1</f>
        <v>#DIV/0!</v>
      </c>
      <c r="K87" s="30" t="e">
        <f t="shared" si="21"/>
        <v>#DIV/0!</v>
      </c>
      <c r="M87" s="53">
        <f>STDEV($B$4:B87)</f>
        <v>2.5686041296914132E-2</v>
      </c>
      <c r="N87" s="31" t="e">
        <f>STDEV($C$4:C87)</f>
        <v>#DIV/0!</v>
      </c>
      <c r="O87" s="31" t="e">
        <f>STDEV($D$4:D87)</f>
        <v>#DIV/0!</v>
      </c>
      <c r="P87" s="31" t="e">
        <f>STDEV($E$4:E87)</f>
        <v>#DIV/0!</v>
      </c>
      <c r="Q87" s="31" t="e">
        <f>STDEV($F$4:F87)</f>
        <v>#DIV/0!</v>
      </c>
      <c r="R87" s="31" t="e">
        <f>STDEV($G$4:G87)</f>
        <v>#DIV/0!</v>
      </c>
      <c r="S87" s="31" t="e">
        <f>STDEV($H$4:H87)</f>
        <v>#DIV/0!</v>
      </c>
      <c r="T87" s="31" t="e">
        <f>STDEV($I$4:I87)</f>
        <v>#DIV/0!</v>
      </c>
      <c r="U87" s="31" t="e">
        <f>STDEV($J$4:J87)</f>
        <v>#DIV/0!</v>
      </c>
      <c r="W87" s="9">
        <f>AVERAGE($B$4:B87)</f>
        <v>5.5278425156813915E-3</v>
      </c>
      <c r="X87" s="33" t="e">
        <f>AVERAGE($C$4:C87)</f>
        <v>#DIV/0!</v>
      </c>
      <c r="Y87" s="33" t="e">
        <f>AVERAGE($D$4:D87)</f>
        <v>#DIV/0!</v>
      </c>
      <c r="Z87" s="33" t="e">
        <f>AVERAGE($E$4:E87)</f>
        <v>#DIV/0!</v>
      </c>
      <c r="AA87" s="33" t="e">
        <f>AVERAGE($F$4:F87)</f>
        <v>#DIV/0!</v>
      </c>
      <c r="AB87" s="33" t="e">
        <f>AVERAGE($G$4:G87)</f>
        <v>#DIV/0!</v>
      </c>
      <c r="AC87" s="33" t="e">
        <f>AVERAGE($H$4:H87)</f>
        <v>#DIV/0!</v>
      </c>
      <c r="AD87" s="33" t="e">
        <f>AVERAGE($I$4:I87)</f>
        <v>#DIV/0!</v>
      </c>
      <c r="AE87" s="33" t="e">
        <f>AVERAGE($J$4:J87)</f>
        <v>#DIV/0!</v>
      </c>
      <c r="AG87" s="14">
        <f t="shared" si="22"/>
        <v>0.150321951303512</v>
      </c>
      <c r="AH87" s="38" t="e">
        <f t="shared" si="13"/>
        <v>#DIV/0!</v>
      </c>
      <c r="AI87" s="38" t="e">
        <f t="shared" si="14"/>
        <v>#DIV/0!</v>
      </c>
      <c r="AJ87" s="38" t="e">
        <f t="shared" si="15"/>
        <v>#DIV/0!</v>
      </c>
      <c r="AK87" s="38" t="e">
        <f t="shared" si="16"/>
        <v>#DIV/0!</v>
      </c>
      <c r="AL87" s="38" t="e">
        <f t="shared" si="17"/>
        <v>#DIV/0!</v>
      </c>
      <c r="AM87" s="38" t="e">
        <f t="shared" si="18"/>
        <v>#DIV/0!</v>
      </c>
      <c r="AN87" s="38" t="e">
        <f t="shared" si="19"/>
        <v>#DIV/0!</v>
      </c>
      <c r="AO87" s="38" t="e">
        <f t="shared" si="20"/>
        <v>#DIV/0!</v>
      </c>
    </row>
    <row r="88" spans="1:41" x14ac:dyDescent="0.35">
      <c r="A88" s="13">
        <f>Main!B88</f>
        <v>43861</v>
      </c>
      <c r="B88" s="10">
        <f>Main!C88/Main!C87-1</f>
        <v>-4.3312922977763457E-2</v>
      </c>
      <c r="C88" s="30" t="e">
        <f>Main!D88/Main!D87-1</f>
        <v>#DIV/0!</v>
      </c>
      <c r="D88" s="30" t="e">
        <f>Main!E88/Main!E87-1</f>
        <v>#DIV/0!</v>
      </c>
      <c r="E88" s="30" t="e">
        <f>Main!F88/Main!F87-1</f>
        <v>#DIV/0!</v>
      </c>
      <c r="F88" s="30" t="e">
        <f>Main!G88/Main!G87-1</f>
        <v>#DIV/0!</v>
      </c>
      <c r="G88" s="30" t="e">
        <f>Main!H88/Main!H87-1</f>
        <v>#DIV/0!</v>
      </c>
      <c r="H88" s="30" t="e">
        <f>Main!I88/Main!I87-1</f>
        <v>#DIV/0!</v>
      </c>
      <c r="I88" s="30" t="e">
        <f>Main!J88/Main!J87-1</f>
        <v>#DIV/0!</v>
      </c>
      <c r="J88" s="30" t="e">
        <f>Main!K88/Main!K87-1</f>
        <v>#DIV/0!</v>
      </c>
      <c r="K88" s="30" t="e">
        <f t="shared" si="21"/>
        <v>#DIV/0!</v>
      </c>
      <c r="M88" s="53">
        <f>STDEV($B$4:B88)</f>
        <v>2.6076465433400212E-2</v>
      </c>
      <c r="N88" s="31" t="e">
        <f>STDEV($C$4:C88)</f>
        <v>#DIV/0!</v>
      </c>
      <c r="O88" s="31" t="e">
        <f>STDEV($D$4:D88)</f>
        <v>#DIV/0!</v>
      </c>
      <c r="P88" s="31" t="e">
        <f>STDEV($E$4:E88)</f>
        <v>#DIV/0!</v>
      </c>
      <c r="Q88" s="31" t="e">
        <f>STDEV($F$4:F88)</f>
        <v>#DIV/0!</v>
      </c>
      <c r="R88" s="31" t="e">
        <f>STDEV($G$4:G88)</f>
        <v>#DIV/0!</v>
      </c>
      <c r="S88" s="31" t="e">
        <f>STDEV($H$4:H88)</f>
        <v>#DIV/0!</v>
      </c>
      <c r="T88" s="31" t="e">
        <f>STDEV($I$4:I88)</f>
        <v>#DIV/0!</v>
      </c>
      <c r="U88" s="31" t="e">
        <f>STDEV($J$4:J88)</f>
        <v>#DIV/0!</v>
      </c>
      <c r="W88" s="9">
        <f>AVERAGE($B$4:B88)</f>
        <v>4.9532452745820405E-3</v>
      </c>
      <c r="X88" s="33" t="e">
        <f>AVERAGE($C$4:C88)</f>
        <v>#DIV/0!</v>
      </c>
      <c r="Y88" s="33" t="e">
        <f>AVERAGE($D$4:D88)</f>
        <v>#DIV/0!</v>
      </c>
      <c r="Z88" s="33" t="e">
        <f>AVERAGE($E$4:E88)</f>
        <v>#DIV/0!</v>
      </c>
      <c r="AA88" s="33" t="e">
        <f>AVERAGE($F$4:F88)</f>
        <v>#DIV/0!</v>
      </c>
      <c r="AB88" s="33" t="e">
        <f>AVERAGE($G$4:G88)</f>
        <v>#DIV/0!</v>
      </c>
      <c r="AC88" s="33" t="e">
        <f>AVERAGE($H$4:H88)</f>
        <v>#DIV/0!</v>
      </c>
      <c r="AD88" s="33" t="e">
        <f>AVERAGE($I$4:I88)</f>
        <v>#DIV/0!</v>
      </c>
      <c r="AE88" s="33" t="e">
        <f>AVERAGE($J$4:J88)</f>
        <v>#DIV/0!</v>
      </c>
      <c r="AG88" s="14">
        <f t="shared" si="22"/>
        <v>0.12603619981816008</v>
      </c>
      <c r="AH88" s="38" t="e">
        <f t="shared" si="13"/>
        <v>#DIV/0!</v>
      </c>
      <c r="AI88" s="38" t="e">
        <f t="shared" si="14"/>
        <v>#DIV/0!</v>
      </c>
      <c r="AJ88" s="38" t="e">
        <f t="shared" si="15"/>
        <v>#DIV/0!</v>
      </c>
      <c r="AK88" s="38" t="e">
        <f t="shared" si="16"/>
        <v>#DIV/0!</v>
      </c>
      <c r="AL88" s="38" t="e">
        <f t="shared" si="17"/>
        <v>#DIV/0!</v>
      </c>
      <c r="AM88" s="38" t="e">
        <f t="shared" si="18"/>
        <v>#DIV/0!</v>
      </c>
      <c r="AN88" s="38" t="e">
        <f t="shared" si="19"/>
        <v>#DIV/0!</v>
      </c>
      <c r="AO88" s="38" t="e">
        <f t="shared" si="20"/>
        <v>#DIV/0!</v>
      </c>
    </row>
    <row r="89" spans="1:41" x14ac:dyDescent="0.35">
      <c r="A89" s="13">
        <f>Main!B89</f>
        <v>43890</v>
      </c>
      <c r="B89" s="10">
        <f>Main!C89/Main!C88-1</f>
        <v>-2.7757191942329729E-2</v>
      </c>
      <c r="C89" s="30" t="e">
        <f>Main!D89/Main!D88-1</f>
        <v>#DIV/0!</v>
      </c>
      <c r="D89" s="30" t="e">
        <f>Main!E89/Main!E88-1</f>
        <v>#DIV/0!</v>
      </c>
      <c r="E89" s="30" t="e">
        <f>Main!F89/Main!F88-1</f>
        <v>#DIV/0!</v>
      </c>
      <c r="F89" s="30" t="e">
        <f>Main!G89/Main!G88-1</f>
        <v>#DIV/0!</v>
      </c>
      <c r="G89" s="30" t="e">
        <f>Main!H89/Main!H88-1</f>
        <v>#DIV/0!</v>
      </c>
      <c r="H89" s="30" t="e">
        <f>Main!I89/Main!I88-1</f>
        <v>#DIV/0!</v>
      </c>
      <c r="I89" s="30" t="e">
        <f>Main!J89/Main!J88-1</f>
        <v>#DIV/0!</v>
      </c>
      <c r="J89" s="30" t="e">
        <f>Main!K89/Main!K88-1</f>
        <v>#DIV/0!</v>
      </c>
      <c r="K89" s="30" t="e">
        <f t="shared" ref="K89:K119" si="23">0.5*C89+0.1*D89+0.1*E89+0.1*F89+0.1*G89+0.05*H89+0.05*I89</f>
        <v>#DIV/0!</v>
      </c>
      <c r="M89" s="53">
        <f>STDEV($B$4:B89)</f>
        <v>2.6161494677080364E-2</v>
      </c>
      <c r="N89" s="31" t="e">
        <f>STDEV($C$4:C89)</f>
        <v>#DIV/0!</v>
      </c>
      <c r="O89" s="31" t="e">
        <f>STDEV($D$4:D89)</f>
        <v>#DIV/0!</v>
      </c>
      <c r="P89" s="31" t="e">
        <f>STDEV($E$4:E89)</f>
        <v>#DIV/0!</v>
      </c>
      <c r="Q89" s="31" t="e">
        <f>STDEV($F$4:F89)</f>
        <v>#DIV/0!</v>
      </c>
      <c r="R89" s="31" t="e">
        <f>STDEV($G$4:G89)</f>
        <v>#DIV/0!</v>
      </c>
      <c r="S89" s="31" t="e">
        <f>STDEV($H$4:H89)</f>
        <v>#DIV/0!</v>
      </c>
      <c r="T89" s="31" t="e">
        <f>STDEV($I$4:I89)</f>
        <v>#DIV/0!</v>
      </c>
      <c r="U89" s="31" t="e">
        <f>STDEV($J$4:J89)</f>
        <v>#DIV/0!</v>
      </c>
      <c r="W89" s="9">
        <f>AVERAGE($B$4:B89)</f>
        <v>4.5728913534551592E-3</v>
      </c>
      <c r="X89" s="33" t="e">
        <f>AVERAGE($C$4:C89)</f>
        <v>#DIV/0!</v>
      </c>
      <c r="Y89" s="33" t="e">
        <f>AVERAGE($D$4:D89)</f>
        <v>#DIV/0!</v>
      </c>
      <c r="Z89" s="33" t="e">
        <f>AVERAGE($E$4:E89)</f>
        <v>#DIV/0!</v>
      </c>
      <c r="AA89" s="33" t="e">
        <f>AVERAGE($F$4:F89)</f>
        <v>#DIV/0!</v>
      </c>
      <c r="AB89" s="33" t="e">
        <f>AVERAGE($G$4:G89)</f>
        <v>#DIV/0!</v>
      </c>
      <c r="AC89" s="33" t="e">
        <f>AVERAGE($H$4:H89)</f>
        <v>#DIV/0!</v>
      </c>
      <c r="AD89" s="33" t="e">
        <f>AVERAGE($I$4:I89)</f>
        <v>#DIV/0!</v>
      </c>
      <c r="AE89" s="33" t="e">
        <f>AVERAGE($J$4:J89)</f>
        <v>#DIV/0!</v>
      </c>
      <c r="AG89" s="14">
        <f t="shared" ref="AG89:AG119" si="24">(W89-(2%/12))/M89</f>
        <v>0.11108786874224681</v>
      </c>
      <c r="AH89" s="38" t="e">
        <f t="shared" ref="AH89:AH119" si="25">(X89-(2%/12))/N89</f>
        <v>#DIV/0!</v>
      </c>
      <c r="AI89" s="38" t="e">
        <f t="shared" ref="AI89:AI119" si="26">(Y89-(2%/12))/O89</f>
        <v>#DIV/0!</v>
      </c>
      <c r="AJ89" s="38" t="e">
        <f t="shared" ref="AJ89:AJ119" si="27">(Z89-(2%/12))/P89</f>
        <v>#DIV/0!</v>
      </c>
      <c r="AK89" s="38" t="e">
        <f t="shared" ref="AK89:AK119" si="28">(AA89-(2%/12))/Q89</f>
        <v>#DIV/0!</v>
      </c>
      <c r="AL89" s="38" t="e">
        <f t="shared" ref="AL89:AL119" si="29">(AB89-(2%/12))/R89</f>
        <v>#DIV/0!</v>
      </c>
      <c r="AM89" s="38" t="e">
        <f t="shared" ref="AM89:AM119" si="30">(AC89-(2%/12))/S89</f>
        <v>#DIV/0!</v>
      </c>
      <c r="AN89" s="38" t="e">
        <f t="shared" ref="AN89:AN119" si="31">(AD89-(2%/12))/T89</f>
        <v>#DIV/0!</v>
      </c>
      <c r="AO89" s="38" t="e">
        <f t="shared" ref="AO89:AO119" si="32">(AE89-(2%/12))/U89</f>
        <v>#DIV/0!</v>
      </c>
    </row>
    <row r="90" spans="1:41" x14ac:dyDescent="0.35">
      <c r="A90" s="13">
        <f>Main!B90</f>
        <v>43921</v>
      </c>
      <c r="B90" s="10">
        <f>Main!C90/Main!C89-1</f>
        <v>-0.14087727808190698</v>
      </c>
      <c r="C90" s="30" t="e">
        <f>Main!D90/Main!D89-1</f>
        <v>#DIV/0!</v>
      </c>
      <c r="D90" s="30" t="e">
        <f>Main!E90/Main!E89-1</f>
        <v>#DIV/0!</v>
      </c>
      <c r="E90" s="30" t="e">
        <f>Main!F90/Main!F89-1</f>
        <v>#DIV/0!</v>
      </c>
      <c r="F90" s="30" t="e">
        <f>Main!G90/Main!G89-1</f>
        <v>#DIV/0!</v>
      </c>
      <c r="G90" s="30" t="e">
        <f>Main!H90/Main!H89-1</f>
        <v>#DIV/0!</v>
      </c>
      <c r="H90" s="30" t="e">
        <f>Main!I90/Main!I89-1</f>
        <v>#DIV/0!</v>
      </c>
      <c r="I90" s="30" t="e">
        <f>Main!J90/Main!J89-1</f>
        <v>#DIV/0!</v>
      </c>
      <c r="J90" s="30" t="e">
        <f>Main!K90/Main!K89-1</f>
        <v>#DIV/0!</v>
      </c>
      <c r="K90" s="30" t="e">
        <f t="shared" si="23"/>
        <v>#DIV/0!</v>
      </c>
      <c r="M90" s="53">
        <f>STDEV($B$4:B90)</f>
        <v>3.0325483478534723E-2</v>
      </c>
      <c r="N90" s="31" t="e">
        <f>STDEV($C$4:C90)</f>
        <v>#DIV/0!</v>
      </c>
      <c r="O90" s="31" t="e">
        <f>STDEV($D$4:D90)</f>
        <v>#DIV/0!</v>
      </c>
      <c r="P90" s="31" t="e">
        <f>STDEV($E$4:E90)</f>
        <v>#DIV/0!</v>
      </c>
      <c r="Q90" s="31" t="e">
        <f>STDEV($F$4:F90)</f>
        <v>#DIV/0!</v>
      </c>
      <c r="R90" s="31" t="e">
        <f>STDEV($G$4:G90)</f>
        <v>#DIV/0!</v>
      </c>
      <c r="S90" s="31" t="e">
        <f>STDEV($H$4:H90)</f>
        <v>#DIV/0!</v>
      </c>
      <c r="T90" s="31" t="e">
        <f>STDEV($I$4:I90)</f>
        <v>#DIV/0!</v>
      </c>
      <c r="U90" s="31" t="e">
        <f>STDEV($J$4:J90)</f>
        <v>#DIV/0!</v>
      </c>
      <c r="W90" s="9">
        <f>AVERAGE($B$4:B90)</f>
        <v>2.9010503254624912E-3</v>
      </c>
      <c r="X90" s="33" t="e">
        <f>AVERAGE($C$4:C90)</f>
        <v>#DIV/0!</v>
      </c>
      <c r="Y90" s="33" t="e">
        <f>AVERAGE($D$4:D90)</f>
        <v>#DIV/0!</v>
      </c>
      <c r="Z90" s="33" t="e">
        <f>AVERAGE($E$4:E90)</f>
        <v>#DIV/0!</v>
      </c>
      <c r="AA90" s="33" t="e">
        <f>AVERAGE($F$4:F90)</f>
        <v>#DIV/0!</v>
      </c>
      <c r="AB90" s="33" t="e">
        <f>AVERAGE($G$4:G90)</f>
        <v>#DIV/0!</v>
      </c>
      <c r="AC90" s="33" t="e">
        <f>AVERAGE($H$4:H90)</f>
        <v>#DIV/0!</v>
      </c>
      <c r="AD90" s="33" t="e">
        <f>AVERAGE($I$4:I90)</f>
        <v>#DIV/0!</v>
      </c>
      <c r="AE90" s="33" t="e">
        <f>AVERAGE($J$4:J90)</f>
        <v>#DIV/0!</v>
      </c>
      <c r="AG90" s="14">
        <f t="shared" si="24"/>
        <v>4.0704500545541436E-2</v>
      </c>
      <c r="AH90" s="38" t="e">
        <f t="shared" si="25"/>
        <v>#DIV/0!</v>
      </c>
      <c r="AI90" s="38" t="e">
        <f t="shared" si="26"/>
        <v>#DIV/0!</v>
      </c>
      <c r="AJ90" s="38" t="e">
        <f t="shared" si="27"/>
        <v>#DIV/0!</v>
      </c>
      <c r="AK90" s="38" t="e">
        <f t="shared" si="28"/>
        <v>#DIV/0!</v>
      </c>
      <c r="AL90" s="38" t="e">
        <f t="shared" si="29"/>
        <v>#DIV/0!</v>
      </c>
      <c r="AM90" s="38" t="e">
        <f t="shared" si="30"/>
        <v>#DIV/0!</v>
      </c>
      <c r="AN90" s="38" t="e">
        <f t="shared" si="31"/>
        <v>#DIV/0!</v>
      </c>
      <c r="AO90" s="38" t="e">
        <f t="shared" si="32"/>
        <v>#DIV/0!</v>
      </c>
    </row>
    <row r="91" spans="1:41" x14ac:dyDescent="0.35">
      <c r="A91" s="13">
        <f>Main!B91</f>
        <v>43951</v>
      </c>
      <c r="B91" s="10">
        <f>Main!C91/Main!C90-1</f>
        <v>7.9851588965962117E-2</v>
      </c>
      <c r="C91" s="30" t="e">
        <f>Main!D91/Main!D90-1</f>
        <v>#DIV/0!</v>
      </c>
      <c r="D91" s="30" t="e">
        <f>Main!E91/Main!E90-1</f>
        <v>#DIV/0!</v>
      </c>
      <c r="E91" s="30" t="e">
        <f>Main!F91/Main!F90-1</f>
        <v>#DIV/0!</v>
      </c>
      <c r="F91" s="30" t="e">
        <f>Main!G91/Main!G90-1</f>
        <v>#DIV/0!</v>
      </c>
      <c r="G91" s="30" t="e">
        <f>Main!H91/Main!H90-1</f>
        <v>#DIV/0!</v>
      </c>
      <c r="H91" s="30" t="e">
        <f>Main!I91/Main!I90-1</f>
        <v>#DIV/0!</v>
      </c>
      <c r="I91" s="30" t="e">
        <f>Main!J91/Main!J90-1</f>
        <v>#DIV/0!</v>
      </c>
      <c r="J91" s="30" t="e">
        <f>Main!K91/Main!K90-1</f>
        <v>#DIV/0!</v>
      </c>
      <c r="K91" s="30" t="e">
        <f t="shared" si="23"/>
        <v>#DIV/0!</v>
      </c>
      <c r="M91" s="53">
        <f>STDEV($B$4:B91)</f>
        <v>3.1246646251749916E-2</v>
      </c>
      <c r="N91" s="31" t="e">
        <f>STDEV($C$4:C91)</f>
        <v>#DIV/0!</v>
      </c>
      <c r="O91" s="31" t="e">
        <f>STDEV($D$4:D91)</f>
        <v>#DIV/0!</v>
      </c>
      <c r="P91" s="31" t="e">
        <f>STDEV($E$4:E91)</f>
        <v>#DIV/0!</v>
      </c>
      <c r="Q91" s="31" t="e">
        <f>STDEV($F$4:F91)</f>
        <v>#DIV/0!</v>
      </c>
      <c r="R91" s="31" t="e">
        <f>STDEV($G$4:G91)</f>
        <v>#DIV/0!</v>
      </c>
      <c r="S91" s="31" t="e">
        <f>STDEV($H$4:H91)</f>
        <v>#DIV/0!</v>
      </c>
      <c r="T91" s="31" t="e">
        <f>STDEV($I$4:I91)</f>
        <v>#DIV/0!</v>
      </c>
      <c r="U91" s="31" t="e">
        <f>STDEV($J$4:J91)</f>
        <v>#DIV/0!</v>
      </c>
      <c r="W91" s="9">
        <f>AVERAGE($B$4:B91)</f>
        <v>3.7754882645590778E-3</v>
      </c>
      <c r="X91" s="33" t="e">
        <f>AVERAGE($C$4:C91)</f>
        <v>#DIV/0!</v>
      </c>
      <c r="Y91" s="33" t="e">
        <f>AVERAGE($D$4:D91)</f>
        <v>#DIV/0!</v>
      </c>
      <c r="Z91" s="33" t="e">
        <f>AVERAGE($E$4:E91)</f>
        <v>#DIV/0!</v>
      </c>
      <c r="AA91" s="33" t="e">
        <f>AVERAGE($F$4:F91)</f>
        <v>#DIV/0!</v>
      </c>
      <c r="AB91" s="33" t="e">
        <f>AVERAGE($G$4:G91)</f>
        <v>#DIV/0!</v>
      </c>
      <c r="AC91" s="33" t="e">
        <f>AVERAGE($H$4:H91)</f>
        <v>#DIV/0!</v>
      </c>
      <c r="AD91" s="33" t="e">
        <f>AVERAGE($I$4:I91)</f>
        <v>#DIV/0!</v>
      </c>
      <c r="AE91" s="33" t="e">
        <f>AVERAGE($J$4:J91)</f>
        <v>#DIV/0!</v>
      </c>
      <c r="AG91" s="14">
        <f t="shared" si="24"/>
        <v>6.7489534105578133E-2</v>
      </c>
      <c r="AH91" s="38" t="e">
        <f t="shared" si="25"/>
        <v>#DIV/0!</v>
      </c>
      <c r="AI91" s="38" t="e">
        <f t="shared" si="26"/>
        <v>#DIV/0!</v>
      </c>
      <c r="AJ91" s="38" t="e">
        <f t="shared" si="27"/>
        <v>#DIV/0!</v>
      </c>
      <c r="AK91" s="38" t="e">
        <f t="shared" si="28"/>
        <v>#DIV/0!</v>
      </c>
      <c r="AL91" s="38" t="e">
        <f t="shared" si="29"/>
        <v>#DIV/0!</v>
      </c>
      <c r="AM91" s="38" t="e">
        <f t="shared" si="30"/>
        <v>#DIV/0!</v>
      </c>
      <c r="AN91" s="38" t="e">
        <f t="shared" si="31"/>
        <v>#DIV/0!</v>
      </c>
      <c r="AO91" s="38" t="e">
        <f t="shared" si="32"/>
        <v>#DIV/0!</v>
      </c>
    </row>
    <row r="92" spans="1:41" x14ac:dyDescent="0.35">
      <c r="A92" s="13">
        <f>Main!B92</f>
        <v>43982</v>
      </c>
      <c r="B92" s="10">
        <f>Main!C92/Main!C91-1</f>
        <v>-1.7926501344488477E-3</v>
      </c>
      <c r="C92" s="30" t="e">
        <f>Main!D92/Main!D91-1</f>
        <v>#DIV/0!</v>
      </c>
      <c r="D92" s="30" t="e">
        <f>Main!E92/Main!E91-1</f>
        <v>#DIV/0!</v>
      </c>
      <c r="E92" s="30" t="e">
        <f>Main!F92/Main!F91-1</f>
        <v>#DIV/0!</v>
      </c>
      <c r="F92" s="30" t="e">
        <f>Main!G92/Main!G91-1</f>
        <v>#DIV/0!</v>
      </c>
      <c r="G92" s="30" t="e">
        <f>Main!H92/Main!H91-1</f>
        <v>#DIV/0!</v>
      </c>
      <c r="H92" s="30" t="e">
        <f>Main!I92/Main!I91-1</f>
        <v>#DIV/0!</v>
      </c>
      <c r="I92" s="30" t="e">
        <f>Main!J92/Main!J91-1</f>
        <v>#DIV/0!</v>
      </c>
      <c r="J92" s="30" t="e">
        <f>Main!K92/Main!K91-1</f>
        <v>#DIV/0!</v>
      </c>
      <c r="K92" s="30" t="e">
        <f t="shared" si="23"/>
        <v>#DIV/0!</v>
      </c>
      <c r="M92" s="53">
        <f>STDEV($B$4:B92)</f>
        <v>3.1074207054217439E-2</v>
      </c>
      <c r="N92" s="31" t="e">
        <f>STDEV($C$4:C92)</f>
        <v>#DIV/0!</v>
      </c>
      <c r="O92" s="31" t="e">
        <f>STDEV($D$4:D92)</f>
        <v>#DIV/0!</v>
      </c>
      <c r="P92" s="31" t="e">
        <f>STDEV($E$4:E92)</f>
        <v>#DIV/0!</v>
      </c>
      <c r="Q92" s="31" t="e">
        <f>STDEV($F$4:F92)</f>
        <v>#DIV/0!</v>
      </c>
      <c r="R92" s="31" t="e">
        <f>STDEV($G$4:G92)</f>
        <v>#DIV/0!</v>
      </c>
      <c r="S92" s="31" t="e">
        <f>STDEV($H$4:H92)</f>
        <v>#DIV/0!</v>
      </c>
      <c r="T92" s="31" t="e">
        <f>STDEV($I$4:I92)</f>
        <v>#DIV/0!</v>
      </c>
      <c r="U92" s="31" t="e">
        <f>STDEV($J$4:J92)</f>
        <v>#DIV/0!</v>
      </c>
      <c r="W92" s="9">
        <f>AVERAGE($B$4:B92)</f>
        <v>3.7129249117612358E-3</v>
      </c>
      <c r="X92" s="33" t="e">
        <f>AVERAGE($C$4:C92)</f>
        <v>#DIV/0!</v>
      </c>
      <c r="Y92" s="33" t="e">
        <f>AVERAGE($D$4:D92)</f>
        <v>#DIV/0!</v>
      </c>
      <c r="Z92" s="33" t="e">
        <f>AVERAGE($E$4:E92)</f>
        <v>#DIV/0!</v>
      </c>
      <c r="AA92" s="33" t="e">
        <f>AVERAGE($F$4:F92)</f>
        <v>#DIV/0!</v>
      </c>
      <c r="AB92" s="33" t="e">
        <f>AVERAGE($G$4:G92)</f>
        <v>#DIV/0!</v>
      </c>
      <c r="AC92" s="33" t="e">
        <f>AVERAGE($H$4:H92)</f>
        <v>#DIV/0!</v>
      </c>
      <c r="AD92" s="33" t="e">
        <f>AVERAGE($I$4:I92)</f>
        <v>#DIV/0!</v>
      </c>
      <c r="AE92" s="33" t="e">
        <f>AVERAGE($J$4:J92)</f>
        <v>#DIV/0!</v>
      </c>
      <c r="AG92" s="14">
        <f t="shared" si="24"/>
        <v>6.5850698668651883E-2</v>
      </c>
      <c r="AH92" s="38" t="e">
        <f t="shared" si="25"/>
        <v>#DIV/0!</v>
      </c>
      <c r="AI92" s="38" t="e">
        <f t="shared" si="26"/>
        <v>#DIV/0!</v>
      </c>
      <c r="AJ92" s="38" t="e">
        <f t="shared" si="27"/>
        <v>#DIV/0!</v>
      </c>
      <c r="AK92" s="38" t="e">
        <f t="shared" si="28"/>
        <v>#DIV/0!</v>
      </c>
      <c r="AL92" s="38" t="e">
        <f t="shared" si="29"/>
        <v>#DIV/0!</v>
      </c>
      <c r="AM92" s="38" t="e">
        <f t="shared" si="30"/>
        <v>#DIV/0!</v>
      </c>
      <c r="AN92" s="38" t="e">
        <f t="shared" si="31"/>
        <v>#DIV/0!</v>
      </c>
      <c r="AO92" s="38" t="e">
        <f t="shared" si="32"/>
        <v>#DIV/0!</v>
      </c>
    </row>
    <row r="93" spans="1:41" x14ac:dyDescent="0.35">
      <c r="A93" s="13">
        <f>Main!B93</f>
        <v>44012</v>
      </c>
      <c r="B93" s="10">
        <f>Main!C93/Main!C92-1</f>
        <v>1.4965579167913745E-2</v>
      </c>
      <c r="C93" s="30" t="e">
        <f>Main!D93/Main!D92-1</f>
        <v>#DIV/0!</v>
      </c>
      <c r="D93" s="30" t="e">
        <f>Main!E93/Main!E92-1</f>
        <v>#DIV/0!</v>
      </c>
      <c r="E93" s="30" t="e">
        <f>Main!F93/Main!F92-1</f>
        <v>#DIV/0!</v>
      </c>
      <c r="F93" s="30" t="e">
        <f>Main!G93/Main!G92-1</f>
        <v>#DIV/0!</v>
      </c>
      <c r="G93" s="30" t="e">
        <f>Main!H93/Main!H92-1</f>
        <v>#DIV/0!</v>
      </c>
      <c r="H93" s="30" t="e">
        <f>Main!I93/Main!I92-1</f>
        <v>#DIV/0!</v>
      </c>
      <c r="I93" s="30" t="e">
        <f>Main!J93/Main!J92-1</f>
        <v>#DIV/0!</v>
      </c>
      <c r="J93" s="30" t="e">
        <f>Main!K93/Main!K92-1</f>
        <v>#DIV/0!</v>
      </c>
      <c r="K93" s="30" t="e">
        <f t="shared" si="23"/>
        <v>#DIV/0!</v>
      </c>
      <c r="M93" s="53">
        <f>STDEV($B$4:B93)</f>
        <v>3.0921897551848335E-2</v>
      </c>
      <c r="N93" s="31" t="e">
        <f>STDEV($C$4:C93)</f>
        <v>#DIV/0!</v>
      </c>
      <c r="O93" s="31" t="e">
        <f>STDEV($D$4:D93)</f>
        <v>#DIV/0!</v>
      </c>
      <c r="P93" s="31" t="e">
        <f>STDEV($E$4:E93)</f>
        <v>#DIV/0!</v>
      </c>
      <c r="Q93" s="31" t="e">
        <f>STDEV($F$4:F93)</f>
        <v>#DIV/0!</v>
      </c>
      <c r="R93" s="31" t="e">
        <f>STDEV($G$4:G93)</f>
        <v>#DIV/0!</v>
      </c>
      <c r="S93" s="31" t="e">
        <f>STDEV($H$4:H93)</f>
        <v>#DIV/0!</v>
      </c>
      <c r="T93" s="31" t="e">
        <f>STDEV($I$4:I93)</f>
        <v>#DIV/0!</v>
      </c>
      <c r="U93" s="31" t="e">
        <f>STDEV($J$4:J93)</f>
        <v>#DIV/0!</v>
      </c>
      <c r="W93" s="9">
        <f>AVERAGE($B$4:B93)</f>
        <v>3.8379544034962639E-3</v>
      </c>
      <c r="X93" s="33" t="e">
        <f>AVERAGE($C$4:C93)</f>
        <v>#DIV/0!</v>
      </c>
      <c r="Y93" s="33" t="e">
        <f>AVERAGE($D$4:D93)</f>
        <v>#DIV/0!</v>
      </c>
      <c r="Z93" s="33" t="e">
        <f>AVERAGE($E$4:E93)</f>
        <v>#DIV/0!</v>
      </c>
      <c r="AA93" s="33" t="e">
        <f>AVERAGE($F$4:F93)</f>
        <v>#DIV/0!</v>
      </c>
      <c r="AB93" s="33" t="e">
        <f>AVERAGE($G$4:G93)</f>
        <v>#DIV/0!</v>
      </c>
      <c r="AC93" s="33" t="e">
        <f>AVERAGE($H$4:H93)</f>
        <v>#DIV/0!</v>
      </c>
      <c r="AD93" s="33" t="e">
        <f>AVERAGE($I$4:I93)</f>
        <v>#DIV/0!</v>
      </c>
      <c r="AE93" s="33" t="e">
        <f>AVERAGE($J$4:J93)</f>
        <v>#DIV/0!</v>
      </c>
      <c r="AG93" s="14">
        <f t="shared" si="24"/>
        <v>7.0218450636442595E-2</v>
      </c>
      <c r="AH93" s="38" t="e">
        <f t="shared" si="25"/>
        <v>#DIV/0!</v>
      </c>
      <c r="AI93" s="38" t="e">
        <f t="shared" si="26"/>
        <v>#DIV/0!</v>
      </c>
      <c r="AJ93" s="38" t="e">
        <f t="shared" si="27"/>
        <v>#DIV/0!</v>
      </c>
      <c r="AK93" s="38" t="e">
        <f t="shared" si="28"/>
        <v>#DIV/0!</v>
      </c>
      <c r="AL93" s="38" t="e">
        <f t="shared" si="29"/>
        <v>#DIV/0!</v>
      </c>
      <c r="AM93" s="38" t="e">
        <f t="shared" si="30"/>
        <v>#DIV/0!</v>
      </c>
      <c r="AN93" s="38" t="e">
        <f t="shared" si="31"/>
        <v>#DIV/0!</v>
      </c>
      <c r="AO93" s="38" t="e">
        <f t="shared" si="32"/>
        <v>#DIV/0!</v>
      </c>
    </row>
    <row r="94" spans="1:41" x14ac:dyDescent="0.35">
      <c r="A94" s="13">
        <f>Main!B94</f>
        <v>44043</v>
      </c>
      <c r="B94" s="10">
        <f>Main!C94/Main!C93-1</f>
        <v>1.4966086700088477E-2</v>
      </c>
      <c r="C94" s="30" t="e">
        <f>Main!D94/Main!D93-1</f>
        <v>#DIV/0!</v>
      </c>
      <c r="D94" s="30" t="e">
        <f>Main!E94/Main!E93-1</f>
        <v>#DIV/0!</v>
      </c>
      <c r="E94" s="30" t="e">
        <f>Main!F94/Main!F93-1</f>
        <v>#DIV/0!</v>
      </c>
      <c r="F94" s="30" t="e">
        <f>Main!G94/Main!G93-1</f>
        <v>#DIV/0!</v>
      </c>
      <c r="G94" s="30" t="e">
        <f>Main!H94/Main!H93-1</f>
        <v>#DIV/0!</v>
      </c>
      <c r="H94" s="30" t="e">
        <f>Main!I94/Main!I93-1</f>
        <v>#DIV/0!</v>
      </c>
      <c r="I94" s="30" t="e">
        <f>Main!J94/Main!J93-1</f>
        <v>#DIV/0!</v>
      </c>
      <c r="J94" s="30" t="e">
        <f>Main!K94/Main!K93-1</f>
        <v>#DIV/0!</v>
      </c>
      <c r="K94" s="30" t="e">
        <f t="shared" si="23"/>
        <v>#DIV/0!</v>
      </c>
      <c r="M94" s="53">
        <f>STDEV($B$4:B94)</f>
        <v>3.0771748964675209E-2</v>
      </c>
      <c r="N94" s="31" t="e">
        <f>STDEV($C$4:C94)</f>
        <v>#DIV/0!</v>
      </c>
      <c r="O94" s="31" t="e">
        <f>STDEV($D$4:D94)</f>
        <v>#DIV/0!</v>
      </c>
      <c r="P94" s="31" t="e">
        <f>STDEV($E$4:E94)</f>
        <v>#DIV/0!</v>
      </c>
      <c r="Q94" s="31" t="e">
        <f>STDEV($F$4:F94)</f>
        <v>#DIV/0!</v>
      </c>
      <c r="R94" s="31" t="e">
        <f>STDEV($G$4:G94)</f>
        <v>#DIV/0!</v>
      </c>
      <c r="S94" s="31" t="e">
        <f>STDEV($H$4:H94)</f>
        <v>#DIV/0!</v>
      </c>
      <c r="T94" s="31" t="e">
        <f>STDEV($I$4:I94)</f>
        <v>#DIV/0!</v>
      </c>
      <c r="U94" s="31" t="e">
        <f>STDEV($J$4:J94)</f>
        <v>#DIV/0!</v>
      </c>
      <c r="W94" s="9">
        <f>AVERAGE($B$4:B94)</f>
        <v>3.9602415715906834E-3</v>
      </c>
      <c r="X94" s="33" t="e">
        <f>AVERAGE($C$4:C94)</f>
        <v>#DIV/0!</v>
      </c>
      <c r="Y94" s="33" t="e">
        <f>AVERAGE($D$4:D94)</f>
        <v>#DIV/0!</v>
      </c>
      <c r="Z94" s="33" t="e">
        <f>AVERAGE($E$4:E94)</f>
        <v>#DIV/0!</v>
      </c>
      <c r="AA94" s="33" t="e">
        <f>AVERAGE($F$4:F94)</f>
        <v>#DIV/0!</v>
      </c>
      <c r="AB94" s="33" t="e">
        <f>AVERAGE($G$4:G94)</f>
        <v>#DIV/0!</v>
      </c>
      <c r="AC94" s="33" t="e">
        <f>AVERAGE($H$4:H94)</f>
        <v>#DIV/0!</v>
      </c>
      <c r="AD94" s="33" t="e">
        <f>AVERAGE($I$4:I94)</f>
        <v>#DIV/0!</v>
      </c>
      <c r="AE94" s="33" t="e">
        <f>AVERAGE($J$4:J94)</f>
        <v>#DIV/0!</v>
      </c>
      <c r="AG94" s="14">
        <f t="shared" si="24"/>
        <v>7.45350843579594E-2</v>
      </c>
      <c r="AH94" s="38" t="e">
        <f t="shared" si="25"/>
        <v>#DIV/0!</v>
      </c>
      <c r="AI94" s="38" t="e">
        <f t="shared" si="26"/>
        <v>#DIV/0!</v>
      </c>
      <c r="AJ94" s="38" t="e">
        <f t="shared" si="27"/>
        <v>#DIV/0!</v>
      </c>
      <c r="AK94" s="38" t="e">
        <f t="shared" si="28"/>
        <v>#DIV/0!</v>
      </c>
      <c r="AL94" s="38" t="e">
        <f t="shared" si="29"/>
        <v>#DIV/0!</v>
      </c>
      <c r="AM94" s="38" t="e">
        <f t="shared" si="30"/>
        <v>#DIV/0!</v>
      </c>
      <c r="AN94" s="38" t="e">
        <f t="shared" si="31"/>
        <v>#DIV/0!</v>
      </c>
      <c r="AO94" s="38" t="e">
        <f t="shared" si="32"/>
        <v>#DIV/0!</v>
      </c>
    </row>
    <row r="95" spans="1:41" x14ac:dyDescent="0.35">
      <c r="A95" s="13">
        <f>Main!B95</f>
        <v>44074</v>
      </c>
      <c r="B95" s="10">
        <f>Main!C95/Main!C94-1</f>
        <v>2.5858938040241197E-2</v>
      </c>
      <c r="C95" s="30" t="e">
        <f>Main!D95/Main!D94-1</f>
        <v>#DIV/0!</v>
      </c>
      <c r="D95" s="30" t="e">
        <f>Main!E95/Main!E94-1</f>
        <v>#DIV/0!</v>
      </c>
      <c r="E95" s="30" t="e">
        <f>Main!F95/Main!F94-1</f>
        <v>#DIV/0!</v>
      </c>
      <c r="F95" s="30" t="e">
        <f>Main!G95/Main!G94-1</f>
        <v>#DIV/0!</v>
      </c>
      <c r="G95" s="30" t="e">
        <f>Main!H95/Main!H94-1</f>
        <v>#DIV/0!</v>
      </c>
      <c r="H95" s="30" t="e">
        <f>Main!I95/Main!I94-1</f>
        <v>#DIV/0!</v>
      </c>
      <c r="I95" s="30" t="e">
        <f>Main!J95/Main!J94-1</f>
        <v>#DIV/0!</v>
      </c>
      <c r="J95" s="30" t="e">
        <f>Main!K95/Main!K94-1</f>
        <v>#DIV/0!</v>
      </c>
      <c r="K95" s="30" t="e">
        <f t="shared" si="23"/>
        <v>#DIV/0!</v>
      </c>
      <c r="M95" s="53">
        <f>STDEV($B$4:B95)</f>
        <v>3.0687254122284745E-2</v>
      </c>
      <c r="N95" s="31" t="e">
        <f>STDEV($C$4:C95)</f>
        <v>#DIV/0!</v>
      </c>
      <c r="O95" s="31" t="e">
        <f>STDEV($D$4:D95)</f>
        <v>#DIV/0!</v>
      </c>
      <c r="P95" s="31" t="e">
        <f>STDEV($E$4:E95)</f>
        <v>#DIV/0!</v>
      </c>
      <c r="Q95" s="31" t="e">
        <f>STDEV($F$4:F95)</f>
        <v>#DIV/0!</v>
      </c>
      <c r="R95" s="31" t="e">
        <f>STDEV($G$4:G95)</f>
        <v>#DIV/0!</v>
      </c>
      <c r="S95" s="31" t="e">
        <f>STDEV($H$4:H95)</f>
        <v>#DIV/0!</v>
      </c>
      <c r="T95" s="31" t="e">
        <f>STDEV($I$4:I95)</f>
        <v>#DIV/0!</v>
      </c>
      <c r="U95" s="31" t="e">
        <f>STDEV($J$4:J95)</f>
        <v>#DIV/0!</v>
      </c>
      <c r="W95" s="9">
        <f>AVERAGE($B$4:B95)</f>
        <v>4.1982708810325373E-3</v>
      </c>
      <c r="X95" s="33" t="e">
        <f>AVERAGE($C$4:C95)</f>
        <v>#DIV/0!</v>
      </c>
      <c r="Y95" s="33" t="e">
        <f>AVERAGE($D$4:D95)</f>
        <v>#DIV/0!</v>
      </c>
      <c r="Z95" s="33" t="e">
        <f>AVERAGE($E$4:E95)</f>
        <v>#DIV/0!</v>
      </c>
      <c r="AA95" s="33" t="e">
        <f>AVERAGE($F$4:F95)</f>
        <v>#DIV/0!</v>
      </c>
      <c r="AB95" s="33" t="e">
        <f>AVERAGE($G$4:G95)</f>
        <v>#DIV/0!</v>
      </c>
      <c r="AC95" s="33" t="e">
        <f>AVERAGE($H$4:H95)</f>
        <v>#DIV/0!</v>
      </c>
      <c r="AD95" s="33" t="e">
        <f>AVERAGE($I$4:I95)</f>
        <v>#DIV/0!</v>
      </c>
      <c r="AE95" s="33" t="e">
        <f>AVERAGE($J$4:J95)</f>
        <v>#DIV/0!</v>
      </c>
      <c r="AG95" s="14">
        <f t="shared" si="24"/>
        <v>8.2496928668748082E-2</v>
      </c>
      <c r="AH95" s="38" t="e">
        <f t="shared" si="25"/>
        <v>#DIV/0!</v>
      </c>
      <c r="AI95" s="38" t="e">
        <f t="shared" si="26"/>
        <v>#DIV/0!</v>
      </c>
      <c r="AJ95" s="38" t="e">
        <f t="shared" si="27"/>
        <v>#DIV/0!</v>
      </c>
      <c r="AK95" s="38" t="e">
        <f t="shared" si="28"/>
        <v>#DIV/0!</v>
      </c>
      <c r="AL95" s="38" t="e">
        <f t="shared" si="29"/>
        <v>#DIV/0!</v>
      </c>
      <c r="AM95" s="38" t="e">
        <f t="shared" si="30"/>
        <v>#DIV/0!</v>
      </c>
      <c r="AN95" s="38" t="e">
        <f t="shared" si="31"/>
        <v>#DIV/0!</v>
      </c>
      <c r="AO95" s="38" t="e">
        <f t="shared" si="32"/>
        <v>#DIV/0!</v>
      </c>
    </row>
    <row r="96" spans="1:41" x14ac:dyDescent="0.35">
      <c r="A96" s="13">
        <f>Main!B96</f>
        <v>44104</v>
      </c>
      <c r="B96" s="10">
        <f>Main!C96/Main!C95-1</f>
        <v>-2.1241945762230374E-3</v>
      </c>
      <c r="C96" s="30" t="e">
        <f>Main!D96/Main!D95-1</f>
        <v>#DIV/0!</v>
      </c>
      <c r="D96" s="30" t="e">
        <f>Main!E96/Main!E95-1</f>
        <v>#DIV/0!</v>
      </c>
      <c r="E96" s="30" t="e">
        <f>Main!F96/Main!F95-1</f>
        <v>#DIV/0!</v>
      </c>
      <c r="F96" s="30" t="e">
        <f>Main!G96/Main!G95-1</f>
        <v>#DIV/0!</v>
      </c>
      <c r="G96" s="30" t="e">
        <f>Main!H96/Main!H95-1</f>
        <v>#DIV/0!</v>
      </c>
      <c r="H96" s="30" t="e">
        <f>Main!I96/Main!I95-1</f>
        <v>#DIV/0!</v>
      </c>
      <c r="I96" s="30" t="e">
        <f>Main!J96/Main!J95-1</f>
        <v>#DIV/0!</v>
      </c>
      <c r="J96" s="30" t="e">
        <f>Main!K96/Main!K95-1</f>
        <v>#DIV/0!</v>
      </c>
      <c r="K96" s="30" t="e">
        <f t="shared" si="23"/>
        <v>#DIV/0!</v>
      </c>
      <c r="M96" s="53">
        <f>STDEV($B$4:B96)</f>
        <v>3.052706073459354E-2</v>
      </c>
      <c r="N96" s="31" t="e">
        <f>STDEV($C$4:C96)</f>
        <v>#DIV/0!</v>
      </c>
      <c r="O96" s="31" t="e">
        <f>STDEV($D$4:D96)</f>
        <v>#DIV/0!</v>
      </c>
      <c r="P96" s="31" t="e">
        <f>STDEV($E$4:E96)</f>
        <v>#DIV/0!</v>
      </c>
      <c r="Q96" s="31" t="e">
        <f>STDEV($F$4:F96)</f>
        <v>#DIV/0!</v>
      </c>
      <c r="R96" s="31" t="e">
        <f>STDEV($G$4:G96)</f>
        <v>#DIV/0!</v>
      </c>
      <c r="S96" s="31" t="e">
        <f>STDEV($H$4:H96)</f>
        <v>#DIV/0!</v>
      </c>
      <c r="T96" s="31" t="e">
        <f>STDEV($I$4:I96)</f>
        <v>#DIV/0!</v>
      </c>
      <c r="U96" s="31" t="e">
        <f>STDEV($J$4:J96)</f>
        <v>#DIV/0!</v>
      </c>
      <c r="W96" s="9">
        <f>AVERAGE($B$4:B96)</f>
        <v>4.1302873814921546E-3</v>
      </c>
      <c r="X96" s="33" t="e">
        <f>AVERAGE($C$4:C96)</f>
        <v>#DIV/0!</v>
      </c>
      <c r="Y96" s="33" t="e">
        <f>AVERAGE($D$4:D96)</f>
        <v>#DIV/0!</v>
      </c>
      <c r="Z96" s="33" t="e">
        <f>AVERAGE($E$4:E96)</f>
        <v>#DIV/0!</v>
      </c>
      <c r="AA96" s="33" t="e">
        <f>AVERAGE($F$4:F96)</f>
        <v>#DIV/0!</v>
      </c>
      <c r="AB96" s="33" t="e">
        <f>AVERAGE($G$4:G96)</f>
        <v>#DIV/0!</v>
      </c>
      <c r="AC96" s="33" t="e">
        <f>AVERAGE($H$4:H96)</f>
        <v>#DIV/0!</v>
      </c>
      <c r="AD96" s="33" t="e">
        <f>AVERAGE($I$4:I96)</f>
        <v>#DIV/0!</v>
      </c>
      <c r="AE96" s="33" t="e">
        <f>AVERAGE($J$4:J96)</f>
        <v>#DIV/0!</v>
      </c>
      <c r="AG96" s="14">
        <f t="shared" si="24"/>
        <v>8.0702847098334959E-2</v>
      </c>
      <c r="AH96" s="38" t="e">
        <f t="shared" si="25"/>
        <v>#DIV/0!</v>
      </c>
      <c r="AI96" s="38" t="e">
        <f t="shared" si="26"/>
        <v>#DIV/0!</v>
      </c>
      <c r="AJ96" s="38" t="e">
        <f t="shared" si="27"/>
        <v>#DIV/0!</v>
      </c>
      <c r="AK96" s="38" t="e">
        <f t="shared" si="28"/>
        <v>#DIV/0!</v>
      </c>
      <c r="AL96" s="38" t="e">
        <f t="shared" si="29"/>
        <v>#DIV/0!</v>
      </c>
      <c r="AM96" s="38" t="e">
        <f t="shared" si="30"/>
        <v>#DIV/0!</v>
      </c>
      <c r="AN96" s="38" t="e">
        <f t="shared" si="31"/>
        <v>#DIV/0!</v>
      </c>
      <c r="AO96" s="38" t="e">
        <f t="shared" si="32"/>
        <v>#DIV/0!</v>
      </c>
    </row>
    <row r="97" spans="1:41" x14ac:dyDescent="0.35">
      <c r="A97" s="13">
        <f>Main!B97</f>
        <v>44135</v>
      </c>
      <c r="B97" s="10">
        <f>Main!C97/Main!C96-1</f>
        <v>1.4262399772936751E-2</v>
      </c>
      <c r="C97" s="30" t="e">
        <f>Main!D97/Main!D96-1</f>
        <v>#DIV/0!</v>
      </c>
      <c r="D97" s="30" t="e">
        <f>Main!E97/Main!E96-1</f>
        <v>#DIV/0!</v>
      </c>
      <c r="E97" s="30" t="e">
        <f>Main!F97/Main!F96-1</f>
        <v>#DIV/0!</v>
      </c>
      <c r="F97" s="30" t="e">
        <f>Main!G97/Main!G96-1</f>
        <v>#DIV/0!</v>
      </c>
      <c r="G97" s="30" t="e">
        <f>Main!H97/Main!H96-1</f>
        <v>#DIV/0!</v>
      </c>
      <c r="H97" s="30" t="e">
        <f>Main!I97/Main!I96-1</f>
        <v>#DIV/0!</v>
      </c>
      <c r="I97" s="30" t="e">
        <f>Main!J97/Main!J96-1</f>
        <v>#DIV/0!</v>
      </c>
      <c r="J97" s="30" t="e">
        <f>Main!K97/Main!K96-1</f>
        <v>#DIV/0!</v>
      </c>
      <c r="K97" s="30" t="e">
        <f t="shared" si="23"/>
        <v>#DIV/0!</v>
      </c>
      <c r="M97" s="53">
        <f>STDEV($B$4:B97)</f>
        <v>3.0380472610175048E-2</v>
      </c>
      <c r="N97" s="31" t="e">
        <f>STDEV($C$4:C97)</f>
        <v>#DIV/0!</v>
      </c>
      <c r="O97" s="31" t="e">
        <f>STDEV($D$4:D97)</f>
        <v>#DIV/0!</v>
      </c>
      <c r="P97" s="31" t="e">
        <f>STDEV($E$4:E97)</f>
        <v>#DIV/0!</v>
      </c>
      <c r="Q97" s="31" t="e">
        <f>STDEV($F$4:F97)</f>
        <v>#DIV/0!</v>
      </c>
      <c r="R97" s="31" t="e">
        <f>STDEV($G$4:G97)</f>
        <v>#DIV/0!</v>
      </c>
      <c r="S97" s="31" t="e">
        <f>STDEV($H$4:H97)</f>
        <v>#DIV/0!</v>
      </c>
      <c r="T97" s="31" t="e">
        <f>STDEV($I$4:I97)</f>
        <v>#DIV/0!</v>
      </c>
      <c r="U97" s="31" t="e">
        <f>STDEV($J$4:J97)</f>
        <v>#DIV/0!</v>
      </c>
      <c r="W97" s="9">
        <f>AVERAGE($B$4:B97)</f>
        <v>4.2380758111883734E-3</v>
      </c>
      <c r="X97" s="33" t="e">
        <f>AVERAGE($C$4:C97)</f>
        <v>#DIV/0!</v>
      </c>
      <c r="Y97" s="33" t="e">
        <f>AVERAGE($D$4:D97)</f>
        <v>#DIV/0!</v>
      </c>
      <c r="Z97" s="33" t="e">
        <f>AVERAGE($E$4:E97)</f>
        <v>#DIV/0!</v>
      </c>
      <c r="AA97" s="33" t="e">
        <f>AVERAGE($F$4:F97)</f>
        <v>#DIV/0!</v>
      </c>
      <c r="AB97" s="33" t="e">
        <f>AVERAGE($G$4:G97)</f>
        <v>#DIV/0!</v>
      </c>
      <c r="AC97" s="33" t="e">
        <f>AVERAGE($H$4:H97)</f>
        <v>#DIV/0!</v>
      </c>
      <c r="AD97" s="33" t="e">
        <f>AVERAGE($I$4:I97)</f>
        <v>#DIV/0!</v>
      </c>
      <c r="AE97" s="33" t="e">
        <f>AVERAGE($J$4:J97)</f>
        <v>#DIV/0!</v>
      </c>
      <c r="AG97" s="14">
        <f t="shared" si="24"/>
        <v>8.4640195612377941E-2</v>
      </c>
      <c r="AH97" s="38" t="e">
        <f t="shared" si="25"/>
        <v>#DIV/0!</v>
      </c>
      <c r="AI97" s="38" t="e">
        <f t="shared" si="26"/>
        <v>#DIV/0!</v>
      </c>
      <c r="AJ97" s="38" t="e">
        <f t="shared" si="27"/>
        <v>#DIV/0!</v>
      </c>
      <c r="AK97" s="38" t="e">
        <f t="shared" si="28"/>
        <v>#DIV/0!</v>
      </c>
      <c r="AL97" s="38" t="e">
        <f t="shared" si="29"/>
        <v>#DIV/0!</v>
      </c>
      <c r="AM97" s="38" t="e">
        <f t="shared" si="30"/>
        <v>#DIV/0!</v>
      </c>
      <c r="AN97" s="38" t="e">
        <f t="shared" si="31"/>
        <v>#DIV/0!</v>
      </c>
      <c r="AO97" s="38" t="e">
        <f t="shared" si="32"/>
        <v>#DIV/0!</v>
      </c>
    </row>
    <row r="98" spans="1:41" x14ac:dyDescent="0.35">
      <c r="A98" s="13">
        <f>Main!B98</f>
        <v>44165</v>
      </c>
      <c r="B98" s="10">
        <f>Main!C98/Main!C97-1</f>
        <v>8.7938995382677909E-2</v>
      </c>
      <c r="C98" s="30" t="e">
        <f>Main!D98/Main!D97-1</f>
        <v>#DIV/0!</v>
      </c>
      <c r="D98" s="30" t="e">
        <f>Main!E98/Main!E97-1</f>
        <v>#DIV/0!</v>
      </c>
      <c r="E98" s="30" t="e">
        <f>Main!F98/Main!F97-1</f>
        <v>#DIV/0!</v>
      </c>
      <c r="F98" s="30" t="e">
        <f>Main!G98/Main!G97-1</f>
        <v>#DIV/0!</v>
      </c>
      <c r="G98" s="30" t="e">
        <f>Main!H98/Main!H97-1</f>
        <v>#DIV/0!</v>
      </c>
      <c r="H98" s="30" t="e">
        <f>Main!I98/Main!I97-1</f>
        <v>#DIV/0!</v>
      </c>
      <c r="I98" s="30" t="e">
        <f>Main!J98/Main!J97-1</f>
        <v>#DIV/0!</v>
      </c>
      <c r="J98" s="30" t="e">
        <f>Main!K98/Main!K97-1</f>
        <v>#DIV/0!</v>
      </c>
      <c r="K98" s="30" t="e">
        <f t="shared" si="23"/>
        <v>#DIV/0!</v>
      </c>
      <c r="M98" s="53">
        <f>STDEV($B$4:B98)</f>
        <v>3.141496424850837E-2</v>
      </c>
      <c r="N98" s="31" t="e">
        <f>STDEV($C$4:C98)</f>
        <v>#DIV/0!</v>
      </c>
      <c r="O98" s="31" t="e">
        <f>STDEV($D$4:D98)</f>
        <v>#DIV/0!</v>
      </c>
      <c r="P98" s="31" t="e">
        <f>STDEV($E$4:E98)</f>
        <v>#DIV/0!</v>
      </c>
      <c r="Q98" s="31" t="e">
        <f>STDEV($F$4:F98)</f>
        <v>#DIV/0!</v>
      </c>
      <c r="R98" s="31" t="e">
        <f>STDEV($G$4:G98)</f>
        <v>#DIV/0!</v>
      </c>
      <c r="S98" s="31" t="e">
        <f>STDEV($H$4:H98)</f>
        <v>#DIV/0!</v>
      </c>
      <c r="T98" s="31" t="e">
        <f>STDEV($I$4:I98)</f>
        <v>#DIV/0!</v>
      </c>
      <c r="U98" s="31" t="e">
        <f>STDEV($J$4:J98)</f>
        <v>#DIV/0!</v>
      </c>
      <c r="W98" s="9">
        <f>AVERAGE($B$4:B98)</f>
        <v>5.1191381224672105E-3</v>
      </c>
      <c r="X98" s="33" t="e">
        <f>AVERAGE($C$4:C98)</f>
        <v>#DIV/0!</v>
      </c>
      <c r="Y98" s="33" t="e">
        <f>AVERAGE($D$4:D98)</f>
        <v>#DIV/0!</v>
      </c>
      <c r="Z98" s="33" t="e">
        <f>AVERAGE($E$4:E98)</f>
        <v>#DIV/0!</v>
      </c>
      <c r="AA98" s="33" t="e">
        <f>AVERAGE($F$4:F98)</f>
        <v>#DIV/0!</v>
      </c>
      <c r="AB98" s="33" t="e">
        <f>AVERAGE($G$4:G98)</f>
        <v>#DIV/0!</v>
      </c>
      <c r="AC98" s="33" t="e">
        <f>AVERAGE($H$4:H98)</f>
        <v>#DIV/0!</v>
      </c>
      <c r="AD98" s="33" t="e">
        <f>AVERAGE($I$4:I98)</f>
        <v>#DIV/0!</v>
      </c>
      <c r="AE98" s="33" t="e">
        <f>AVERAGE($J$4:J98)</f>
        <v>#DIV/0!</v>
      </c>
      <c r="AG98" s="14">
        <f t="shared" si="24"/>
        <v>0.10989894588100549</v>
      </c>
      <c r="AH98" s="38" t="e">
        <f t="shared" si="25"/>
        <v>#DIV/0!</v>
      </c>
      <c r="AI98" s="38" t="e">
        <f t="shared" si="26"/>
        <v>#DIV/0!</v>
      </c>
      <c r="AJ98" s="38" t="e">
        <f t="shared" si="27"/>
        <v>#DIV/0!</v>
      </c>
      <c r="AK98" s="38" t="e">
        <f t="shared" si="28"/>
        <v>#DIV/0!</v>
      </c>
      <c r="AL98" s="38" t="e">
        <f t="shared" si="29"/>
        <v>#DIV/0!</v>
      </c>
      <c r="AM98" s="38" t="e">
        <f t="shared" si="30"/>
        <v>#DIV/0!</v>
      </c>
      <c r="AN98" s="38" t="e">
        <f t="shared" si="31"/>
        <v>#DIV/0!</v>
      </c>
      <c r="AO98" s="38" t="e">
        <f t="shared" si="32"/>
        <v>#DIV/0!</v>
      </c>
    </row>
    <row r="99" spans="1:41" x14ac:dyDescent="0.35">
      <c r="A99" s="13">
        <f>Main!B99</f>
        <v>44196</v>
      </c>
      <c r="B99" s="10">
        <f>Main!C99/Main!C98-1</f>
        <v>3.8968555076843936E-2</v>
      </c>
      <c r="C99" s="30" t="e">
        <f>Main!D99/Main!D98-1</f>
        <v>#DIV/0!</v>
      </c>
      <c r="D99" s="30" t="e">
        <f>Main!E99/Main!E98-1</f>
        <v>#DIV/0!</v>
      </c>
      <c r="E99" s="30" t="e">
        <f>Main!F99/Main!F98-1</f>
        <v>#DIV/0!</v>
      </c>
      <c r="F99" s="30" t="e">
        <f>Main!G99/Main!G98-1</f>
        <v>#DIV/0!</v>
      </c>
      <c r="G99" s="30" t="e">
        <f>Main!H99/Main!H98-1</f>
        <v>#DIV/0!</v>
      </c>
      <c r="H99" s="30" t="e">
        <f>Main!I99/Main!I98-1</f>
        <v>#DIV/0!</v>
      </c>
      <c r="I99" s="30" t="e">
        <f>Main!J99/Main!J98-1</f>
        <v>#DIV/0!</v>
      </c>
      <c r="J99" s="30" t="e">
        <f>Main!K99/Main!K98-1</f>
        <v>#DIV/0!</v>
      </c>
      <c r="K99" s="30" t="e">
        <f t="shared" si="23"/>
        <v>#DIV/0!</v>
      </c>
      <c r="M99" s="53">
        <f>STDEV($B$4:B99)</f>
        <v>3.1439573753199085E-2</v>
      </c>
      <c r="N99" s="31" t="e">
        <f>STDEV($C$4:C99)</f>
        <v>#DIV/0!</v>
      </c>
      <c r="O99" s="31" t="e">
        <f>STDEV($D$4:D99)</f>
        <v>#DIV/0!</v>
      </c>
      <c r="P99" s="31" t="e">
        <f>STDEV($E$4:E99)</f>
        <v>#DIV/0!</v>
      </c>
      <c r="Q99" s="31" t="e">
        <f>STDEV($F$4:F99)</f>
        <v>#DIV/0!</v>
      </c>
      <c r="R99" s="31" t="e">
        <f>STDEV($G$4:G99)</f>
        <v>#DIV/0!</v>
      </c>
      <c r="S99" s="31" t="e">
        <f>STDEV($H$4:H99)</f>
        <v>#DIV/0!</v>
      </c>
      <c r="T99" s="31" t="e">
        <f>STDEV($I$4:I99)</f>
        <v>#DIV/0!</v>
      </c>
      <c r="U99" s="31" t="e">
        <f>STDEV($J$4:J99)</f>
        <v>#DIV/0!</v>
      </c>
      <c r="W99" s="9">
        <f>AVERAGE($B$4:B99)</f>
        <v>5.4717362157419682E-3</v>
      </c>
      <c r="X99" s="33" t="e">
        <f>AVERAGE($C$4:C99)</f>
        <v>#DIV/0!</v>
      </c>
      <c r="Y99" s="33" t="e">
        <f>AVERAGE($D$4:D99)</f>
        <v>#DIV/0!</v>
      </c>
      <c r="Z99" s="33" t="e">
        <f>AVERAGE($E$4:E99)</f>
        <v>#DIV/0!</v>
      </c>
      <c r="AA99" s="33" t="e">
        <f>AVERAGE($F$4:F99)</f>
        <v>#DIV/0!</v>
      </c>
      <c r="AB99" s="33" t="e">
        <f>AVERAGE($G$4:G99)</f>
        <v>#DIV/0!</v>
      </c>
      <c r="AC99" s="33" t="e">
        <f>AVERAGE($H$4:H99)</f>
        <v>#DIV/0!</v>
      </c>
      <c r="AD99" s="33" t="e">
        <f>AVERAGE($I$4:I99)</f>
        <v>#DIV/0!</v>
      </c>
      <c r="AE99" s="33" t="e">
        <f>AVERAGE($J$4:J99)</f>
        <v>#DIV/0!</v>
      </c>
      <c r="AG99" s="14">
        <f t="shared" si="24"/>
        <v>0.12102802598232179</v>
      </c>
      <c r="AH99" s="38" t="e">
        <f t="shared" si="25"/>
        <v>#DIV/0!</v>
      </c>
      <c r="AI99" s="38" t="e">
        <f t="shared" si="26"/>
        <v>#DIV/0!</v>
      </c>
      <c r="AJ99" s="38" t="e">
        <f t="shared" si="27"/>
        <v>#DIV/0!</v>
      </c>
      <c r="AK99" s="38" t="e">
        <f t="shared" si="28"/>
        <v>#DIV/0!</v>
      </c>
      <c r="AL99" s="38" t="e">
        <f t="shared" si="29"/>
        <v>#DIV/0!</v>
      </c>
      <c r="AM99" s="38" t="e">
        <f t="shared" si="30"/>
        <v>#DIV/0!</v>
      </c>
      <c r="AN99" s="38" t="e">
        <f t="shared" si="31"/>
        <v>#DIV/0!</v>
      </c>
      <c r="AO99" s="38" t="e">
        <f t="shared" si="32"/>
        <v>#DIV/0!</v>
      </c>
    </row>
    <row r="100" spans="1:41" x14ac:dyDescent="0.35">
      <c r="A100" s="13">
        <f>Main!B100</f>
        <v>44227</v>
      </c>
      <c r="B100" s="10">
        <f>Main!C100/Main!C99-1</f>
        <v>1.3678281859256014E-2</v>
      </c>
      <c r="C100" s="30" t="e">
        <f>Main!D100/Main!D99-1</f>
        <v>#DIV/0!</v>
      </c>
      <c r="D100" s="30" t="e">
        <f>Main!E100/Main!E99-1</f>
        <v>#DIV/0!</v>
      </c>
      <c r="E100" s="30" t="e">
        <f>Main!F100/Main!F99-1</f>
        <v>#DIV/0!</v>
      </c>
      <c r="F100" s="30" t="e">
        <f>Main!G100/Main!G99-1</f>
        <v>#DIV/0!</v>
      </c>
      <c r="G100" s="30" t="e">
        <f>Main!H100/Main!H99-1</f>
        <v>#DIV/0!</v>
      </c>
      <c r="H100" s="30" t="e">
        <f>Main!I100/Main!I99-1</f>
        <v>#DIV/0!</v>
      </c>
      <c r="I100" s="30" t="e">
        <f>Main!J100/Main!J99-1</f>
        <v>#DIV/0!</v>
      </c>
      <c r="J100" s="30" t="e">
        <f>Main!K100/Main!K99-1</f>
        <v>#DIV/0!</v>
      </c>
      <c r="K100" s="30" t="e">
        <f t="shared" si="23"/>
        <v>#DIV/0!</v>
      </c>
      <c r="M100" s="53">
        <f>STDEV($B$4:B100)</f>
        <v>3.1286495169269457E-2</v>
      </c>
      <c r="N100" s="31" t="e">
        <f>STDEV($C$4:C100)</f>
        <v>#DIV/0!</v>
      </c>
      <c r="O100" s="31" t="e">
        <f>STDEV($D$4:D100)</f>
        <v>#DIV/0!</v>
      </c>
      <c r="P100" s="31" t="e">
        <f>STDEV($E$4:E100)</f>
        <v>#DIV/0!</v>
      </c>
      <c r="Q100" s="31" t="e">
        <f>STDEV($F$4:F100)</f>
        <v>#DIV/0!</v>
      </c>
      <c r="R100" s="31" t="e">
        <f>STDEV($G$4:G100)</f>
        <v>#DIV/0!</v>
      </c>
      <c r="S100" s="31" t="e">
        <f>STDEV($H$4:H100)</f>
        <v>#DIV/0!</v>
      </c>
      <c r="T100" s="31" t="e">
        <f>STDEV($I$4:I100)</f>
        <v>#DIV/0!</v>
      </c>
      <c r="U100" s="31" t="e">
        <f>STDEV($J$4:J100)</f>
        <v>#DIV/0!</v>
      </c>
      <c r="W100" s="9">
        <f>AVERAGE($B$4:B100)</f>
        <v>5.5563397790771652E-3</v>
      </c>
      <c r="X100" s="33" t="e">
        <f>AVERAGE($C$4:C100)</f>
        <v>#DIV/0!</v>
      </c>
      <c r="Y100" s="33" t="e">
        <f>AVERAGE($D$4:D100)</f>
        <v>#DIV/0!</v>
      </c>
      <c r="Z100" s="33" t="e">
        <f>AVERAGE($E$4:E100)</f>
        <v>#DIV/0!</v>
      </c>
      <c r="AA100" s="33" t="e">
        <f>AVERAGE($F$4:F100)</f>
        <v>#DIV/0!</v>
      </c>
      <c r="AB100" s="33" t="e">
        <f>AVERAGE($G$4:G100)</f>
        <v>#DIV/0!</v>
      </c>
      <c r="AC100" s="33" t="e">
        <f>AVERAGE($H$4:H100)</f>
        <v>#DIV/0!</v>
      </c>
      <c r="AD100" s="33" t="e">
        <f>AVERAGE($I$4:I100)</f>
        <v>#DIV/0!</v>
      </c>
      <c r="AE100" s="33" t="e">
        <f>AVERAGE($J$4:J100)</f>
        <v>#DIV/0!</v>
      </c>
      <c r="AG100" s="14">
        <f t="shared" si="24"/>
        <v>0.1243243479771762</v>
      </c>
      <c r="AH100" s="38" t="e">
        <f t="shared" si="25"/>
        <v>#DIV/0!</v>
      </c>
      <c r="AI100" s="38" t="e">
        <f t="shared" si="26"/>
        <v>#DIV/0!</v>
      </c>
      <c r="AJ100" s="38" t="e">
        <f t="shared" si="27"/>
        <v>#DIV/0!</v>
      </c>
      <c r="AK100" s="38" t="e">
        <f t="shared" si="28"/>
        <v>#DIV/0!</v>
      </c>
      <c r="AL100" s="38" t="e">
        <f t="shared" si="29"/>
        <v>#DIV/0!</v>
      </c>
      <c r="AM100" s="38" t="e">
        <f t="shared" si="30"/>
        <v>#DIV/0!</v>
      </c>
      <c r="AN100" s="38" t="e">
        <f t="shared" si="31"/>
        <v>#DIV/0!</v>
      </c>
      <c r="AO100" s="38" t="e">
        <f t="shared" si="32"/>
        <v>#DIV/0!</v>
      </c>
    </row>
    <row r="101" spans="1:41" x14ac:dyDescent="0.35">
      <c r="A101" s="13">
        <f>Main!B101</f>
        <v>44255</v>
      </c>
      <c r="B101" s="10">
        <f>Main!C101/Main!C100-1</f>
        <v>5.4768592013676898E-2</v>
      </c>
      <c r="C101" s="30" t="e">
        <f>Main!D101/Main!D100-1</f>
        <v>#DIV/0!</v>
      </c>
      <c r="D101" s="30" t="e">
        <f>Main!E101/Main!E100-1</f>
        <v>#DIV/0!</v>
      </c>
      <c r="E101" s="30" t="e">
        <f>Main!F101/Main!F100-1</f>
        <v>#DIV/0!</v>
      </c>
      <c r="F101" s="30" t="e">
        <f>Main!G101/Main!G100-1</f>
        <v>#DIV/0!</v>
      </c>
      <c r="G101" s="30" t="e">
        <f>Main!H101/Main!H100-1</f>
        <v>#DIV/0!</v>
      </c>
      <c r="H101" s="30" t="e">
        <f>Main!I101/Main!I100-1</f>
        <v>#DIV/0!</v>
      </c>
      <c r="I101" s="30" t="e">
        <f>Main!J101/Main!J100-1</f>
        <v>#DIV/0!</v>
      </c>
      <c r="J101" s="30" t="e">
        <f>Main!K101/Main!K100-1</f>
        <v>#DIV/0!</v>
      </c>
      <c r="K101" s="30" t="e">
        <f t="shared" si="23"/>
        <v>#DIV/0!</v>
      </c>
      <c r="M101" s="53">
        <f>STDEV($B$4:B101)</f>
        <v>3.1519300573089916E-2</v>
      </c>
      <c r="N101" s="31" t="e">
        <f>STDEV($C$4:C101)</f>
        <v>#DIV/0!</v>
      </c>
      <c r="O101" s="31" t="e">
        <f>STDEV($D$4:D101)</f>
        <v>#DIV/0!</v>
      </c>
      <c r="P101" s="31" t="e">
        <f>STDEV($E$4:E101)</f>
        <v>#DIV/0!</v>
      </c>
      <c r="Q101" s="31" t="e">
        <f>STDEV($F$4:F101)</f>
        <v>#DIV/0!</v>
      </c>
      <c r="R101" s="31" t="e">
        <f>STDEV($G$4:G101)</f>
        <v>#DIV/0!</v>
      </c>
      <c r="S101" s="31" t="e">
        <f>STDEV($H$4:H101)</f>
        <v>#DIV/0!</v>
      </c>
      <c r="T101" s="31" t="e">
        <f>STDEV($I$4:I101)</f>
        <v>#DIV/0!</v>
      </c>
      <c r="U101" s="31" t="e">
        <f>STDEV($J$4:J101)</f>
        <v>#DIV/0!</v>
      </c>
      <c r="W101" s="9">
        <f>AVERAGE($B$4:B101)</f>
        <v>6.0585056182057336E-3</v>
      </c>
      <c r="X101" s="33" t="e">
        <f>AVERAGE($C$4:C101)</f>
        <v>#DIV/0!</v>
      </c>
      <c r="Y101" s="33" t="e">
        <f>AVERAGE($D$4:D101)</f>
        <v>#DIV/0!</v>
      </c>
      <c r="Z101" s="33" t="e">
        <f>AVERAGE($E$4:E101)</f>
        <v>#DIV/0!</v>
      </c>
      <c r="AA101" s="33" t="e">
        <f>AVERAGE($F$4:F101)</f>
        <v>#DIV/0!</v>
      </c>
      <c r="AB101" s="33" t="e">
        <f>AVERAGE($G$4:G101)</f>
        <v>#DIV/0!</v>
      </c>
      <c r="AC101" s="33" t="e">
        <f>AVERAGE($H$4:H101)</f>
        <v>#DIV/0!</v>
      </c>
      <c r="AD101" s="33" t="e">
        <f>AVERAGE($I$4:I101)</f>
        <v>#DIV/0!</v>
      </c>
      <c r="AE101" s="33" t="e">
        <f>AVERAGE($J$4:J101)</f>
        <v>#DIV/0!</v>
      </c>
      <c r="AG101" s="14">
        <f t="shared" si="24"/>
        <v>0.139338084021086</v>
      </c>
      <c r="AH101" s="38" t="e">
        <f t="shared" si="25"/>
        <v>#DIV/0!</v>
      </c>
      <c r="AI101" s="38" t="e">
        <f t="shared" si="26"/>
        <v>#DIV/0!</v>
      </c>
      <c r="AJ101" s="38" t="e">
        <f t="shared" si="27"/>
        <v>#DIV/0!</v>
      </c>
      <c r="AK101" s="38" t="e">
        <f t="shared" si="28"/>
        <v>#DIV/0!</v>
      </c>
      <c r="AL101" s="38" t="e">
        <f t="shared" si="29"/>
        <v>#DIV/0!</v>
      </c>
      <c r="AM101" s="38" t="e">
        <f t="shared" si="30"/>
        <v>#DIV/0!</v>
      </c>
      <c r="AN101" s="38" t="e">
        <f t="shared" si="31"/>
        <v>#DIV/0!</v>
      </c>
      <c r="AO101" s="38" t="e">
        <f t="shared" si="32"/>
        <v>#DIV/0!</v>
      </c>
    </row>
    <row r="102" spans="1:41" x14ac:dyDescent="0.35">
      <c r="A102" s="13">
        <f>Main!B102</f>
        <v>44286</v>
      </c>
      <c r="B102" s="10">
        <f>Main!C102/Main!C101-1</f>
        <v>3.2416787264833546E-2</v>
      </c>
      <c r="C102" s="30" t="e">
        <f>Main!D102/Main!D101-1</f>
        <v>#DIV/0!</v>
      </c>
      <c r="D102" s="30" t="e">
        <f>Main!E102/Main!E101-1</f>
        <v>#DIV/0!</v>
      </c>
      <c r="E102" s="30" t="e">
        <f>Main!F102/Main!F101-1</f>
        <v>#DIV/0!</v>
      </c>
      <c r="F102" s="30" t="e">
        <f>Main!G102/Main!G101-1</f>
        <v>#DIV/0!</v>
      </c>
      <c r="G102" s="30" t="e">
        <f>Main!H102/Main!H101-1</f>
        <v>#DIV/0!</v>
      </c>
      <c r="H102" s="30" t="e">
        <f>Main!I102/Main!I101-1</f>
        <v>#DIV/0!</v>
      </c>
      <c r="I102" s="30" t="e">
        <f>Main!J102/Main!J101-1</f>
        <v>#DIV/0!</v>
      </c>
      <c r="J102" s="30" t="e">
        <f>Main!K102/Main!K101-1</f>
        <v>#DIV/0!</v>
      </c>
      <c r="K102" s="30" t="e">
        <f t="shared" si="23"/>
        <v>#DIV/0!</v>
      </c>
      <c r="M102" s="53">
        <f>STDEV($B$4:B102)</f>
        <v>3.1469773832932375E-2</v>
      </c>
      <c r="N102" s="31" t="e">
        <f>STDEV($C$4:C102)</f>
        <v>#DIV/0!</v>
      </c>
      <c r="O102" s="31" t="e">
        <f>STDEV($D$4:D102)</f>
        <v>#DIV/0!</v>
      </c>
      <c r="P102" s="31" t="e">
        <f>STDEV($E$4:E102)</f>
        <v>#DIV/0!</v>
      </c>
      <c r="Q102" s="31" t="e">
        <f>STDEV($F$4:F102)</f>
        <v>#DIV/0!</v>
      </c>
      <c r="R102" s="31" t="e">
        <f>STDEV($G$4:G102)</f>
        <v>#DIV/0!</v>
      </c>
      <c r="S102" s="31" t="e">
        <f>STDEV($H$4:H102)</f>
        <v>#DIV/0!</v>
      </c>
      <c r="T102" s="31" t="e">
        <f>STDEV($I$4:I102)</f>
        <v>#DIV/0!</v>
      </c>
      <c r="U102" s="31" t="e">
        <f>STDEV($J$4:J102)</f>
        <v>#DIV/0!</v>
      </c>
      <c r="W102" s="9">
        <f>AVERAGE($B$4:B102)</f>
        <v>6.3247508873635902E-3</v>
      </c>
      <c r="X102" s="33" t="e">
        <f>AVERAGE($C$4:C102)</f>
        <v>#DIV/0!</v>
      </c>
      <c r="Y102" s="33" t="e">
        <f>AVERAGE($D$4:D102)</f>
        <v>#DIV/0!</v>
      </c>
      <c r="Z102" s="33" t="e">
        <f>AVERAGE($E$4:E102)</f>
        <v>#DIV/0!</v>
      </c>
      <c r="AA102" s="33" t="e">
        <f>AVERAGE($F$4:F102)</f>
        <v>#DIV/0!</v>
      </c>
      <c r="AB102" s="33" t="e">
        <f>AVERAGE($G$4:G102)</f>
        <v>#DIV/0!</v>
      </c>
      <c r="AC102" s="33" t="e">
        <f>AVERAGE($H$4:H102)</f>
        <v>#DIV/0!</v>
      </c>
      <c r="AD102" s="33" t="e">
        <f>AVERAGE($I$4:I102)</f>
        <v>#DIV/0!</v>
      </c>
      <c r="AE102" s="33" t="e">
        <f>AVERAGE($J$4:J102)</f>
        <v>#DIV/0!</v>
      </c>
      <c r="AG102" s="14">
        <f t="shared" si="24"/>
        <v>0.1480177215580224</v>
      </c>
      <c r="AH102" s="38" t="e">
        <f t="shared" si="25"/>
        <v>#DIV/0!</v>
      </c>
      <c r="AI102" s="38" t="e">
        <f t="shared" si="26"/>
        <v>#DIV/0!</v>
      </c>
      <c r="AJ102" s="38" t="e">
        <f t="shared" si="27"/>
        <v>#DIV/0!</v>
      </c>
      <c r="AK102" s="38" t="e">
        <f t="shared" si="28"/>
        <v>#DIV/0!</v>
      </c>
      <c r="AL102" s="38" t="e">
        <f t="shared" si="29"/>
        <v>#DIV/0!</v>
      </c>
      <c r="AM102" s="38" t="e">
        <f t="shared" si="30"/>
        <v>#DIV/0!</v>
      </c>
      <c r="AN102" s="38" t="e">
        <f t="shared" si="31"/>
        <v>#DIV/0!</v>
      </c>
      <c r="AO102" s="38" t="e">
        <f t="shared" si="32"/>
        <v>#DIV/0!</v>
      </c>
    </row>
    <row r="103" spans="1:41" x14ac:dyDescent="0.35">
      <c r="A103" s="13">
        <f>Main!B103</f>
        <v>44316</v>
      </c>
      <c r="B103" s="10">
        <f>Main!C103/Main!C102-1</f>
        <v>4.552845528455296E-2</v>
      </c>
      <c r="C103" s="30" t="e">
        <f>Main!D103/Main!D102-1</f>
        <v>#DIV/0!</v>
      </c>
      <c r="D103" s="30" t="e">
        <f>Main!E103/Main!E102-1</f>
        <v>#DIV/0!</v>
      </c>
      <c r="E103" s="30" t="e">
        <f>Main!F103/Main!F102-1</f>
        <v>#DIV/0!</v>
      </c>
      <c r="F103" s="30" t="e">
        <f>Main!G103/Main!G102-1</f>
        <v>#DIV/0!</v>
      </c>
      <c r="G103" s="30" t="e">
        <f>Main!H103/Main!H102-1</f>
        <v>#DIV/0!</v>
      </c>
      <c r="H103" s="30" t="e">
        <f>Main!I103/Main!I102-1</f>
        <v>#DIV/0!</v>
      </c>
      <c r="I103" s="30" t="e">
        <f>Main!J103/Main!J102-1</f>
        <v>#DIV/0!</v>
      </c>
      <c r="J103" s="30" t="e">
        <f>Main!K103/Main!K102-1</f>
        <v>#DIV/0!</v>
      </c>
      <c r="K103" s="30" t="e">
        <f t="shared" si="23"/>
        <v>#DIV/0!</v>
      </c>
      <c r="M103" s="53">
        <f>STDEV($B$4:B103)</f>
        <v>3.1554911944305944E-2</v>
      </c>
      <c r="N103" s="31" t="e">
        <f>STDEV($C$4:C103)</f>
        <v>#DIV/0!</v>
      </c>
      <c r="O103" s="31" t="e">
        <f>STDEV($D$4:D103)</f>
        <v>#DIV/0!</v>
      </c>
      <c r="P103" s="31" t="e">
        <f>STDEV($E$4:E103)</f>
        <v>#DIV/0!</v>
      </c>
      <c r="Q103" s="31" t="e">
        <f>STDEV($F$4:F103)</f>
        <v>#DIV/0!</v>
      </c>
      <c r="R103" s="31" t="e">
        <f>STDEV($G$4:G103)</f>
        <v>#DIV/0!</v>
      </c>
      <c r="S103" s="31" t="e">
        <f>STDEV($H$4:H103)</f>
        <v>#DIV/0!</v>
      </c>
      <c r="T103" s="31" t="e">
        <f>STDEV($I$4:I103)</f>
        <v>#DIV/0!</v>
      </c>
      <c r="U103" s="31" t="e">
        <f>STDEV($J$4:J103)</f>
        <v>#DIV/0!</v>
      </c>
      <c r="W103" s="9">
        <f>AVERAGE($B$4:B103)</f>
        <v>6.7167879313354837E-3</v>
      </c>
      <c r="X103" s="33" t="e">
        <f>AVERAGE($C$4:C103)</f>
        <v>#DIV/0!</v>
      </c>
      <c r="Y103" s="33" t="e">
        <f>AVERAGE($D$4:D103)</f>
        <v>#DIV/0!</v>
      </c>
      <c r="Z103" s="33" t="e">
        <f>AVERAGE($E$4:E103)</f>
        <v>#DIV/0!</v>
      </c>
      <c r="AA103" s="33" t="e">
        <f>AVERAGE($F$4:F103)</f>
        <v>#DIV/0!</v>
      </c>
      <c r="AB103" s="33" t="e">
        <f>AVERAGE($G$4:G103)</f>
        <v>#DIV/0!</v>
      </c>
      <c r="AC103" s="33" t="e">
        <f>AVERAGE($H$4:H103)</f>
        <v>#DIV/0!</v>
      </c>
      <c r="AD103" s="33" t="e">
        <f>AVERAGE($I$4:I103)</f>
        <v>#DIV/0!</v>
      </c>
      <c r="AE103" s="33" t="e">
        <f>AVERAGE($J$4:J103)</f>
        <v>#DIV/0!</v>
      </c>
      <c r="AG103" s="14">
        <f t="shared" si="24"/>
        <v>0.16004231840615568</v>
      </c>
      <c r="AH103" s="38" t="e">
        <f t="shared" si="25"/>
        <v>#DIV/0!</v>
      </c>
      <c r="AI103" s="38" t="e">
        <f t="shared" si="26"/>
        <v>#DIV/0!</v>
      </c>
      <c r="AJ103" s="38" t="e">
        <f t="shared" si="27"/>
        <v>#DIV/0!</v>
      </c>
      <c r="AK103" s="38" t="e">
        <f t="shared" si="28"/>
        <v>#DIV/0!</v>
      </c>
      <c r="AL103" s="38" t="e">
        <f t="shared" si="29"/>
        <v>#DIV/0!</v>
      </c>
      <c r="AM103" s="38" t="e">
        <f t="shared" si="30"/>
        <v>#DIV/0!</v>
      </c>
      <c r="AN103" s="38" t="e">
        <f t="shared" si="31"/>
        <v>#DIV/0!</v>
      </c>
      <c r="AO103" s="38" t="e">
        <f t="shared" si="32"/>
        <v>#DIV/0!</v>
      </c>
    </row>
    <row r="104" spans="1:41" x14ac:dyDescent="0.35">
      <c r="A104" s="13">
        <f>Main!B104</f>
        <v>44347</v>
      </c>
      <c r="B104" s="10">
        <f>Main!C104/Main!C103-1</f>
        <v>3.6466992009438481E-3</v>
      </c>
      <c r="C104" s="30" t="e">
        <f>Main!D104/Main!D103-1</f>
        <v>#DIV/0!</v>
      </c>
      <c r="D104" s="30" t="e">
        <f>Main!E104/Main!E103-1</f>
        <v>#DIV/0!</v>
      </c>
      <c r="E104" s="30" t="e">
        <f>Main!F104/Main!F103-1</f>
        <v>#DIV/0!</v>
      </c>
      <c r="F104" s="30" t="e">
        <f>Main!G104/Main!G103-1</f>
        <v>#DIV/0!</v>
      </c>
      <c r="G104" s="30" t="e">
        <f>Main!H104/Main!H103-1</f>
        <v>#DIV/0!</v>
      </c>
      <c r="H104" s="30" t="e">
        <f>Main!I104/Main!I103-1</f>
        <v>#DIV/0!</v>
      </c>
      <c r="I104" s="30" t="e">
        <f>Main!J104/Main!J103-1</f>
        <v>#DIV/0!</v>
      </c>
      <c r="J104" s="30" t="e">
        <f>Main!K104/Main!K103-1</f>
        <v>#DIV/0!</v>
      </c>
      <c r="K104" s="30" t="e">
        <f t="shared" si="23"/>
        <v>#DIV/0!</v>
      </c>
      <c r="M104" s="53">
        <f>STDEV($B$4:B104)</f>
        <v>3.1398227089607142E-2</v>
      </c>
      <c r="N104" s="31" t="e">
        <f>STDEV($C$4:C104)</f>
        <v>#DIV/0!</v>
      </c>
      <c r="O104" s="31" t="e">
        <f>STDEV($D$4:D104)</f>
        <v>#DIV/0!</v>
      </c>
      <c r="P104" s="31" t="e">
        <f>STDEV($E$4:E104)</f>
        <v>#DIV/0!</v>
      </c>
      <c r="Q104" s="31" t="e">
        <f>STDEV($F$4:F104)</f>
        <v>#DIV/0!</v>
      </c>
      <c r="R104" s="31" t="e">
        <f>STDEV($G$4:G104)</f>
        <v>#DIV/0!</v>
      </c>
      <c r="S104" s="31" t="e">
        <f>STDEV($H$4:H104)</f>
        <v>#DIV/0!</v>
      </c>
      <c r="T104" s="31" t="e">
        <f>STDEV($I$4:I104)</f>
        <v>#DIV/0!</v>
      </c>
      <c r="U104" s="31" t="e">
        <f>STDEV($J$4:J104)</f>
        <v>#DIV/0!</v>
      </c>
      <c r="W104" s="9">
        <f>AVERAGE($B$4:B104)</f>
        <v>6.6863910132127944E-3</v>
      </c>
      <c r="X104" s="33" t="e">
        <f>AVERAGE($C$4:C104)</f>
        <v>#DIV/0!</v>
      </c>
      <c r="Y104" s="33" t="e">
        <f>AVERAGE($D$4:D104)</f>
        <v>#DIV/0!</v>
      </c>
      <c r="Z104" s="33" t="e">
        <f>AVERAGE($E$4:E104)</f>
        <v>#DIV/0!</v>
      </c>
      <c r="AA104" s="33" t="e">
        <f>AVERAGE($F$4:F104)</f>
        <v>#DIV/0!</v>
      </c>
      <c r="AB104" s="33" t="e">
        <f>AVERAGE($G$4:G104)</f>
        <v>#DIV/0!</v>
      </c>
      <c r="AC104" s="33" t="e">
        <f>AVERAGE($H$4:H104)</f>
        <v>#DIV/0!</v>
      </c>
      <c r="AD104" s="33" t="e">
        <f>AVERAGE($I$4:I104)</f>
        <v>#DIV/0!</v>
      </c>
      <c r="AE104" s="33" t="e">
        <f>AVERAGE($J$4:J104)</f>
        <v>#DIV/0!</v>
      </c>
      <c r="AG104" s="14">
        <f t="shared" si="24"/>
        <v>0.15987285945223523</v>
      </c>
      <c r="AH104" s="38" t="e">
        <f t="shared" si="25"/>
        <v>#DIV/0!</v>
      </c>
      <c r="AI104" s="38" t="e">
        <f t="shared" si="26"/>
        <v>#DIV/0!</v>
      </c>
      <c r="AJ104" s="38" t="e">
        <f t="shared" si="27"/>
        <v>#DIV/0!</v>
      </c>
      <c r="AK104" s="38" t="e">
        <f t="shared" si="28"/>
        <v>#DIV/0!</v>
      </c>
      <c r="AL104" s="38" t="e">
        <f t="shared" si="29"/>
        <v>#DIV/0!</v>
      </c>
      <c r="AM104" s="38" t="e">
        <f t="shared" si="30"/>
        <v>#DIV/0!</v>
      </c>
      <c r="AN104" s="38" t="e">
        <f t="shared" si="31"/>
        <v>#DIV/0!</v>
      </c>
      <c r="AO104" s="38" t="e">
        <f t="shared" si="32"/>
        <v>#DIV/0!</v>
      </c>
    </row>
    <row r="105" spans="1:41" x14ac:dyDescent="0.35">
      <c r="A105" s="13">
        <f>Main!B105</f>
        <v>44377</v>
      </c>
      <c r="B105" s="10">
        <f>Main!C105/Main!C104-1</f>
        <v>2.3243387656959547E-2</v>
      </c>
      <c r="C105" s="30" t="e">
        <f>Main!D105/Main!D104-1</f>
        <v>#DIV/0!</v>
      </c>
      <c r="D105" s="30" t="e">
        <f>Main!E105/Main!E104-1</f>
        <v>#DIV/0!</v>
      </c>
      <c r="E105" s="30" t="e">
        <f>Main!F105/Main!F104-1</f>
        <v>#DIV/0!</v>
      </c>
      <c r="F105" s="30" t="e">
        <f>Main!G105/Main!G104-1</f>
        <v>#DIV/0!</v>
      </c>
      <c r="G105" s="30" t="e">
        <f>Main!H105/Main!H104-1</f>
        <v>#DIV/0!</v>
      </c>
      <c r="H105" s="30" t="e">
        <f>Main!I105/Main!I104-1</f>
        <v>#DIV/0!</v>
      </c>
      <c r="I105" s="30" t="e">
        <f>Main!J105/Main!J104-1</f>
        <v>#DIV/0!</v>
      </c>
      <c r="J105" s="30" t="e">
        <f>Main!K105/Main!K104-1</f>
        <v>#DIV/0!</v>
      </c>
      <c r="K105" s="30" t="e">
        <f t="shared" si="23"/>
        <v>#DIV/0!</v>
      </c>
      <c r="M105" s="53">
        <f>STDEV($B$4:B105)</f>
        <v>3.1285385982793276E-2</v>
      </c>
      <c r="N105" s="31" t="e">
        <f>STDEV($C$4:C105)</f>
        <v>#DIV/0!</v>
      </c>
      <c r="O105" s="31" t="e">
        <f>STDEV($D$4:D105)</f>
        <v>#DIV/0!</v>
      </c>
      <c r="P105" s="31" t="e">
        <f>STDEV($E$4:E105)</f>
        <v>#DIV/0!</v>
      </c>
      <c r="Q105" s="31" t="e">
        <f>STDEV($F$4:F105)</f>
        <v>#DIV/0!</v>
      </c>
      <c r="R105" s="31" t="e">
        <f>STDEV($G$4:G105)</f>
        <v>#DIV/0!</v>
      </c>
      <c r="S105" s="31" t="e">
        <f>STDEV($H$4:H105)</f>
        <v>#DIV/0!</v>
      </c>
      <c r="T105" s="31" t="e">
        <f>STDEV($I$4:I105)</f>
        <v>#DIV/0!</v>
      </c>
      <c r="U105" s="31" t="e">
        <f>STDEV($J$4:J105)</f>
        <v>#DIV/0!</v>
      </c>
      <c r="W105" s="9">
        <f>AVERAGE($B$4:B105)</f>
        <v>6.8487145097201156E-3</v>
      </c>
      <c r="X105" s="33" t="e">
        <f>AVERAGE($C$4:C105)</f>
        <v>#DIV/0!</v>
      </c>
      <c r="Y105" s="33" t="e">
        <f>AVERAGE($D$4:D105)</f>
        <v>#DIV/0!</v>
      </c>
      <c r="Z105" s="33" t="e">
        <f>AVERAGE($E$4:E105)</f>
        <v>#DIV/0!</v>
      </c>
      <c r="AA105" s="33" t="e">
        <f>AVERAGE($F$4:F105)</f>
        <v>#DIV/0!</v>
      </c>
      <c r="AB105" s="33" t="e">
        <f>AVERAGE($G$4:G105)</f>
        <v>#DIV/0!</v>
      </c>
      <c r="AC105" s="33" t="e">
        <f>AVERAGE($H$4:H105)</f>
        <v>#DIV/0!</v>
      </c>
      <c r="AD105" s="33" t="e">
        <f>AVERAGE($I$4:I105)</f>
        <v>#DIV/0!</v>
      </c>
      <c r="AE105" s="33" t="e">
        <f>AVERAGE($J$4:J105)</f>
        <v>#DIV/0!</v>
      </c>
      <c r="AG105" s="14">
        <f t="shared" si="24"/>
        <v>0.16563797058164906</v>
      </c>
      <c r="AH105" s="38" t="e">
        <f t="shared" si="25"/>
        <v>#DIV/0!</v>
      </c>
      <c r="AI105" s="38" t="e">
        <f t="shared" si="26"/>
        <v>#DIV/0!</v>
      </c>
      <c r="AJ105" s="38" t="e">
        <f t="shared" si="27"/>
        <v>#DIV/0!</v>
      </c>
      <c r="AK105" s="38" t="e">
        <f t="shared" si="28"/>
        <v>#DIV/0!</v>
      </c>
      <c r="AL105" s="38" t="e">
        <f t="shared" si="29"/>
        <v>#DIV/0!</v>
      </c>
      <c r="AM105" s="38" t="e">
        <f t="shared" si="30"/>
        <v>#DIV/0!</v>
      </c>
      <c r="AN105" s="38" t="e">
        <f t="shared" si="31"/>
        <v>#DIV/0!</v>
      </c>
      <c r="AO105" s="38" t="e">
        <f t="shared" si="32"/>
        <v>#DIV/0!</v>
      </c>
    </row>
    <row r="106" spans="1:41" x14ac:dyDescent="0.35">
      <c r="A106" s="13">
        <f>Main!B106</f>
        <v>44408</v>
      </c>
      <c r="B106" s="10">
        <f>Main!C106/Main!C105-1</f>
        <v>-2.3759791122715423E-2</v>
      </c>
      <c r="C106" s="30" t="e">
        <f>Main!D106/Main!D105-1</f>
        <v>#DIV/0!</v>
      </c>
      <c r="D106" s="30" t="e">
        <f>Main!E106/Main!E105-1</f>
        <v>#DIV/0!</v>
      </c>
      <c r="E106" s="30" t="e">
        <f>Main!F106/Main!F105-1</f>
        <v>#DIV/0!</v>
      </c>
      <c r="F106" s="30" t="e">
        <f>Main!G106/Main!G105-1</f>
        <v>#DIV/0!</v>
      </c>
      <c r="G106" s="30" t="e">
        <f>Main!H106/Main!H105-1</f>
        <v>#DIV/0!</v>
      </c>
      <c r="H106" s="30" t="e">
        <f>Main!I106/Main!I105-1</f>
        <v>#DIV/0!</v>
      </c>
      <c r="I106" s="30" t="e">
        <f>Main!J106/Main!J105-1</f>
        <v>#DIV/0!</v>
      </c>
      <c r="J106" s="30" t="e">
        <f>Main!K106/Main!K105-1</f>
        <v>#DIV/0!</v>
      </c>
      <c r="K106" s="30" t="e">
        <f t="shared" si="23"/>
        <v>#DIV/0!</v>
      </c>
      <c r="M106" s="53">
        <f>STDEV($B$4:B106)</f>
        <v>3.1277395470095115E-2</v>
      </c>
      <c r="N106" s="31" t="e">
        <f>STDEV($C$4:C106)</f>
        <v>#DIV/0!</v>
      </c>
      <c r="O106" s="31" t="e">
        <f>STDEV($D$4:D106)</f>
        <v>#DIV/0!</v>
      </c>
      <c r="P106" s="31" t="e">
        <f>STDEV($E$4:E106)</f>
        <v>#DIV/0!</v>
      </c>
      <c r="Q106" s="31" t="e">
        <f>STDEV($F$4:F106)</f>
        <v>#DIV/0!</v>
      </c>
      <c r="R106" s="31" t="e">
        <f>STDEV($G$4:G106)</f>
        <v>#DIV/0!</v>
      </c>
      <c r="S106" s="31" t="e">
        <f>STDEV($H$4:H106)</f>
        <v>#DIV/0!</v>
      </c>
      <c r="T106" s="31" t="e">
        <f>STDEV($I$4:I106)</f>
        <v>#DIV/0!</v>
      </c>
      <c r="U106" s="31" t="e">
        <f>STDEV($J$4:J106)</f>
        <v>#DIV/0!</v>
      </c>
      <c r="W106" s="9">
        <f>AVERAGE($B$4:B106)</f>
        <v>6.5515445521236544E-3</v>
      </c>
      <c r="X106" s="33" t="e">
        <f>AVERAGE($C$4:C106)</f>
        <v>#DIV/0!</v>
      </c>
      <c r="Y106" s="33" t="e">
        <f>AVERAGE($D$4:D106)</f>
        <v>#DIV/0!</v>
      </c>
      <c r="Z106" s="33" t="e">
        <f>AVERAGE($E$4:E106)</f>
        <v>#DIV/0!</v>
      </c>
      <c r="AA106" s="33" t="e">
        <f>AVERAGE($F$4:F106)</f>
        <v>#DIV/0!</v>
      </c>
      <c r="AB106" s="33" t="e">
        <f>AVERAGE($G$4:G106)</f>
        <v>#DIV/0!</v>
      </c>
      <c r="AC106" s="33" t="e">
        <f>AVERAGE($H$4:H106)</f>
        <v>#DIV/0!</v>
      </c>
      <c r="AD106" s="33" t="e">
        <f>AVERAGE($I$4:I106)</f>
        <v>#DIV/0!</v>
      </c>
      <c r="AE106" s="33" t="e">
        <f>AVERAGE($J$4:J106)</f>
        <v>#DIV/0!</v>
      </c>
      <c r="AG106" s="14">
        <f t="shared" si="24"/>
        <v>0.15617917707142551</v>
      </c>
      <c r="AH106" s="38" t="e">
        <f t="shared" si="25"/>
        <v>#DIV/0!</v>
      </c>
      <c r="AI106" s="38" t="e">
        <f t="shared" si="26"/>
        <v>#DIV/0!</v>
      </c>
      <c r="AJ106" s="38" t="e">
        <f t="shared" si="27"/>
        <v>#DIV/0!</v>
      </c>
      <c r="AK106" s="38" t="e">
        <f t="shared" si="28"/>
        <v>#DIV/0!</v>
      </c>
      <c r="AL106" s="38" t="e">
        <f t="shared" si="29"/>
        <v>#DIV/0!</v>
      </c>
      <c r="AM106" s="38" t="e">
        <f t="shared" si="30"/>
        <v>#DIV/0!</v>
      </c>
      <c r="AN106" s="38" t="e">
        <f t="shared" si="31"/>
        <v>#DIV/0!</v>
      </c>
      <c r="AO106" s="38" t="e">
        <f t="shared" si="32"/>
        <v>#DIV/0!</v>
      </c>
    </row>
    <row r="107" spans="1:41" x14ac:dyDescent="0.35">
      <c r="A107" s="13">
        <f>Main!B107</f>
        <v>44439</v>
      </c>
      <c r="B107" s="10">
        <f>Main!C107/Main!C106-1</f>
        <v>1.2302754747258726E-2</v>
      </c>
      <c r="C107" s="30" t="e">
        <f>Main!D107/Main!D106-1</f>
        <v>#DIV/0!</v>
      </c>
      <c r="D107" s="30" t="e">
        <f>Main!E107/Main!E106-1</f>
        <v>#DIV/0!</v>
      </c>
      <c r="E107" s="30" t="e">
        <f>Main!F107/Main!F106-1</f>
        <v>#DIV/0!</v>
      </c>
      <c r="F107" s="30" t="e">
        <f>Main!G107/Main!G106-1</f>
        <v>#DIV/0!</v>
      </c>
      <c r="G107" s="30" t="e">
        <f>Main!H107/Main!H106-1</f>
        <v>#DIV/0!</v>
      </c>
      <c r="H107" s="30" t="e">
        <f>Main!I107/Main!I106-1</f>
        <v>#DIV/0!</v>
      </c>
      <c r="I107" s="30" t="e">
        <f>Main!J107/Main!J106-1</f>
        <v>#DIV/0!</v>
      </c>
      <c r="J107" s="30" t="e">
        <f>Main!K107/Main!K106-1</f>
        <v>#DIV/0!</v>
      </c>
      <c r="K107" s="30" t="e">
        <f t="shared" si="23"/>
        <v>#DIV/0!</v>
      </c>
      <c r="M107" s="53">
        <f>STDEV($B$4:B107)</f>
        <v>3.113030179436967E-2</v>
      </c>
      <c r="N107" s="31" t="e">
        <f>STDEV($C$4:C107)</f>
        <v>#DIV/0!</v>
      </c>
      <c r="O107" s="31" t="e">
        <f>STDEV($D$4:D107)</f>
        <v>#DIV/0!</v>
      </c>
      <c r="P107" s="31" t="e">
        <f>STDEV($E$4:E107)</f>
        <v>#DIV/0!</v>
      </c>
      <c r="Q107" s="31" t="e">
        <f>STDEV($F$4:F107)</f>
        <v>#DIV/0!</v>
      </c>
      <c r="R107" s="31" t="e">
        <f>STDEV($G$4:G107)</f>
        <v>#DIV/0!</v>
      </c>
      <c r="S107" s="31" t="e">
        <f>STDEV($H$4:H107)</f>
        <v>#DIV/0!</v>
      </c>
      <c r="T107" s="31" t="e">
        <f>STDEV($I$4:I107)</f>
        <v>#DIV/0!</v>
      </c>
      <c r="U107" s="31" t="e">
        <f>STDEV($J$4:J107)</f>
        <v>#DIV/0!</v>
      </c>
      <c r="W107" s="9">
        <f>AVERAGE($B$4:B107)</f>
        <v>6.6068446501537986E-3</v>
      </c>
      <c r="X107" s="33" t="e">
        <f>AVERAGE($C$4:C107)</f>
        <v>#DIV/0!</v>
      </c>
      <c r="Y107" s="33" t="e">
        <f>AVERAGE($D$4:D107)</f>
        <v>#DIV/0!</v>
      </c>
      <c r="Z107" s="33" t="e">
        <f>AVERAGE($E$4:E107)</f>
        <v>#DIV/0!</v>
      </c>
      <c r="AA107" s="33" t="e">
        <f>AVERAGE($F$4:F107)</f>
        <v>#DIV/0!</v>
      </c>
      <c r="AB107" s="33" t="e">
        <f>AVERAGE($G$4:G107)</f>
        <v>#DIV/0!</v>
      </c>
      <c r="AC107" s="33" t="e">
        <f>AVERAGE($H$4:H107)</f>
        <v>#DIV/0!</v>
      </c>
      <c r="AD107" s="33" t="e">
        <f>AVERAGE($I$4:I107)</f>
        <v>#DIV/0!</v>
      </c>
      <c r="AE107" s="33" t="e">
        <f>AVERAGE($J$4:J107)</f>
        <v>#DIV/0!</v>
      </c>
      <c r="AG107" s="14">
        <f t="shared" si="24"/>
        <v>0.1586935461184841</v>
      </c>
      <c r="AH107" s="38" t="e">
        <f t="shared" si="25"/>
        <v>#DIV/0!</v>
      </c>
      <c r="AI107" s="38" t="e">
        <f t="shared" si="26"/>
        <v>#DIV/0!</v>
      </c>
      <c r="AJ107" s="38" t="e">
        <f t="shared" si="27"/>
        <v>#DIV/0!</v>
      </c>
      <c r="AK107" s="38" t="e">
        <f t="shared" si="28"/>
        <v>#DIV/0!</v>
      </c>
      <c r="AL107" s="38" t="e">
        <f t="shared" si="29"/>
        <v>#DIV/0!</v>
      </c>
      <c r="AM107" s="38" t="e">
        <f t="shared" si="30"/>
        <v>#DIV/0!</v>
      </c>
      <c r="AN107" s="38" t="e">
        <f t="shared" si="31"/>
        <v>#DIV/0!</v>
      </c>
      <c r="AO107" s="38" t="e">
        <f t="shared" si="32"/>
        <v>#DIV/0!</v>
      </c>
    </row>
    <row r="108" spans="1:41" x14ac:dyDescent="0.35">
      <c r="A108" s="13">
        <f>Main!B108</f>
        <v>44469</v>
      </c>
      <c r="B108" s="10">
        <f>Main!C108/Main!C107-1</f>
        <v>9.1941875825627406E-3</v>
      </c>
      <c r="C108" s="30" t="e">
        <f>Main!D108/Main!D107-1</f>
        <v>#DIV/0!</v>
      </c>
      <c r="D108" s="30" t="e">
        <f>Main!E108/Main!E107-1</f>
        <v>#DIV/0!</v>
      </c>
      <c r="E108" s="30" t="e">
        <f>Main!F108/Main!F107-1</f>
        <v>#DIV/0!</v>
      </c>
      <c r="F108" s="30" t="e">
        <f>Main!G108/Main!G107-1</f>
        <v>#DIV/0!</v>
      </c>
      <c r="G108" s="30" t="e">
        <f>Main!H108/Main!H107-1</f>
        <v>#DIV/0!</v>
      </c>
      <c r="H108" s="30" t="e">
        <f>Main!I108/Main!I107-1</f>
        <v>#DIV/0!</v>
      </c>
      <c r="I108" s="30" t="e">
        <f>Main!J108/Main!J107-1</f>
        <v>#DIV/0!</v>
      </c>
      <c r="J108" s="30" t="e">
        <f>Main!K108/Main!K107-1</f>
        <v>#DIV/0!</v>
      </c>
      <c r="K108" s="30" t="e">
        <f t="shared" si="23"/>
        <v>#DIV/0!</v>
      </c>
      <c r="M108" s="53">
        <f>STDEV($B$4:B108)</f>
        <v>3.0981304324928263E-2</v>
      </c>
      <c r="N108" s="31" t="e">
        <f>STDEV($C$4:C108)</f>
        <v>#DIV/0!</v>
      </c>
      <c r="O108" s="31" t="e">
        <f>STDEV($D$4:D108)</f>
        <v>#DIV/0!</v>
      </c>
      <c r="P108" s="31" t="e">
        <f>STDEV($E$4:E108)</f>
        <v>#DIV/0!</v>
      </c>
      <c r="Q108" s="31" t="e">
        <f>STDEV($F$4:F108)</f>
        <v>#DIV/0!</v>
      </c>
      <c r="R108" s="31" t="e">
        <f>STDEV($G$4:G108)</f>
        <v>#DIV/0!</v>
      </c>
      <c r="S108" s="31" t="e">
        <f>STDEV($H$4:H108)</f>
        <v>#DIV/0!</v>
      </c>
      <c r="T108" s="31" t="e">
        <f>STDEV($I$4:I108)</f>
        <v>#DIV/0!</v>
      </c>
      <c r="U108" s="31" t="e">
        <f>STDEV($J$4:J108)</f>
        <v>#DIV/0!</v>
      </c>
      <c r="W108" s="9">
        <f>AVERAGE($B$4:B108)</f>
        <v>6.6314860114148368E-3</v>
      </c>
      <c r="X108" s="33" t="e">
        <f>AVERAGE($C$4:C108)</f>
        <v>#DIV/0!</v>
      </c>
      <c r="Y108" s="33" t="e">
        <f>AVERAGE($D$4:D108)</f>
        <v>#DIV/0!</v>
      </c>
      <c r="Z108" s="33" t="e">
        <f>AVERAGE($E$4:E108)</f>
        <v>#DIV/0!</v>
      </c>
      <c r="AA108" s="33" t="e">
        <f>AVERAGE($F$4:F108)</f>
        <v>#DIV/0!</v>
      </c>
      <c r="AB108" s="33" t="e">
        <f>AVERAGE($G$4:G108)</f>
        <v>#DIV/0!</v>
      </c>
      <c r="AC108" s="33" t="e">
        <f>AVERAGE($H$4:H108)</f>
        <v>#DIV/0!</v>
      </c>
      <c r="AD108" s="33" t="e">
        <f>AVERAGE($I$4:I108)</f>
        <v>#DIV/0!</v>
      </c>
      <c r="AE108" s="33" t="e">
        <f>AVERAGE($J$4:J108)</f>
        <v>#DIV/0!</v>
      </c>
      <c r="AG108" s="14">
        <f t="shared" si="24"/>
        <v>0.16025210858386499</v>
      </c>
      <c r="AH108" s="38" t="e">
        <f t="shared" si="25"/>
        <v>#DIV/0!</v>
      </c>
      <c r="AI108" s="38" t="e">
        <f t="shared" si="26"/>
        <v>#DIV/0!</v>
      </c>
      <c r="AJ108" s="38" t="e">
        <f t="shared" si="27"/>
        <v>#DIV/0!</v>
      </c>
      <c r="AK108" s="38" t="e">
        <f t="shared" si="28"/>
        <v>#DIV/0!</v>
      </c>
      <c r="AL108" s="38" t="e">
        <f t="shared" si="29"/>
        <v>#DIV/0!</v>
      </c>
      <c r="AM108" s="38" t="e">
        <f t="shared" si="30"/>
        <v>#DIV/0!</v>
      </c>
      <c r="AN108" s="38" t="e">
        <f t="shared" si="31"/>
        <v>#DIV/0!</v>
      </c>
      <c r="AO108" s="38" t="e">
        <f t="shared" si="32"/>
        <v>#DIV/0!</v>
      </c>
    </row>
    <row r="109" spans="1:41" x14ac:dyDescent="0.35">
      <c r="A109" s="13">
        <f>Main!B109</f>
        <v>44500</v>
      </c>
      <c r="B109" s="10">
        <f>Main!C109/Main!C108-1</f>
        <v>-3.2462432588094003E-3</v>
      </c>
      <c r="C109" s="30" t="e">
        <f>Main!D109/Main!D108-1</f>
        <v>#DIV/0!</v>
      </c>
      <c r="D109" s="30" t="e">
        <f>Main!E109/Main!E108-1</f>
        <v>#DIV/0!</v>
      </c>
      <c r="E109" s="30" t="e">
        <f>Main!F109/Main!F108-1</f>
        <v>#DIV/0!</v>
      </c>
      <c r="F109" s="30" t="e">
        <f>Main!G109/Main!G108-1</f>
        <v>#DIV/0!</v>
      </c>
      <c r="G109" s="30" t="e">
        <f>Main!H109/Main!H108-1</f>
        <v>#DIV/0!</v>
      </c>
      <c r="H109" s="30" t="e">
        <f>Main!I109/Main!I108-1</f>
        <v>#DIV/0!</v>
      </c>
      <c r="I109" s="30" t="e">
        <f>Main!J109/Main!J108-1</f>
        <v>#DIV/0!</v>
      </c>
      <c r="J109" s="30" t="e">
        <f>Main!K109/Main!K108-1</f>
        <v>#DIV/0!</v>
      </c>
      <c r="K109" s="30" t="e">
        <f t="shared" si="23"/>
        <v>#DIV/0!</v>
      </c>
      <c r="M109" s="53">
        <f>STDEV($B$4:B109)</f>
        <v>3.0848344202889847E-2</v>
      </c>
      <c r="N109" s="31" t="e">
        <f>STDEV($C$4:C109)</f>
        <v>#DIV/0!</v>
      </c>
      <c r="O109" s="31" t="e">
        <f>STDEV($D$4:D109)</f>
        <v>#DIV/0!</v>
      </c>
      <c r="P109" s="31" t="e">
        <f>STDEV($E$4:E109)</f>
        <v>#DIV/0!</v>
      </c>
      <c r="Q109" s="31" t="e">
        <f>STDEV($F$4:F109)</f>
        <v>#DIV/0!</v>
      </c>
      <c r="R109" s="31" t="e">
        <f>STDEV($G$4:G109)</f>
        <v>#DIV/0!</v>
      </c>
      <c r="S109" s="31" t="e">
        <f>STDEV($H$4:H109)</f>
        <v>#DIV/0!</v>
      </c>
      <c r="T109" s="31" t="e">
        <f>STDEV($I$4:I109)</f>
        <v>#DIV/0!</v>
      </c>
      <c r="U109" s="31" t="e">
        <f>STDEV($J$4:J109)</f>
        <v>#DIV/0!</v>
      </c>
      <c r="W109" s="9">
        <f>AVERAGE($B$4:B109)</f>
        <v>6.5382998862240421E-3</v>
      </c>
      <c r="X109" s="33" t="e">
        <f>AVERAGE($C$4:C109)</f>
        <v>#DIV/0!</v>
      </c>
      <c r="Y109" s="33" t="e">
        <f>AVERAGE($D$4:D109)</f>
        <v>#DIV/0!</v>
      </c>
      <c r="Z109" s="33" t="e">
        <f>AVERAGE($E$4:E109)</f>
        <v>#DIV/0!</v>
      </c>
      <c r="AA109" s="33" t="e">
        <f>AVERAGE($F$4:F109)</f>
        <v>#DIV/0!</v>
      </c>
      <c r="AB109" s="33" t="e">
        <f>AVERAGE($G$4:G109)</f>
        <v>#DIV/0!</v>
      </c>
      <c r="AC109" s="33" t="e">
        <f>AVERAGE($H$4:H109)</f>
        <v>#DIV/0!</v>
      </c>
      <c r="AD109" s="33" t="e">
        <f>AVERAGE($I$4:I109)</f>
        <v>#DIV/0!</v>
      </c>
      <c r="AE109" s="33" t="e">
        <f>AVERAGE($J$4:J109)</f>
        <v>#DIV/0!</v>
      </c>
      <c r="AG109" s="14">
        <f t="shared" si="24"/>
        <v>0.15792203262245125</v>
      </c>
      <c r="AH109" s="38" t="e">
        <f t="shared" si="25"/>
        <v>#DIV/0!</v>
      </c>
      <c r="AI109" s="38" t="e">
        <f t="shared" si="26"/>
        <v>#DIV/0!</v>
      </c>
      <c r="AJ109" s="38" t="e">
        <f t="shared" si="27"/>
        <v>#DIV/0!</v>
      </c>
      <c r="AK109" s="38" t="e">
        <f t="shared" si="28"/>
        <v>#DIV/0!</v>
      </c>
      <c r="AL109" s="38" t="e">
        <f t="shared" si="29"/>
        <v>#DIV/0!</v>
      </c>
      <c r="AM109" s="38" t="e">
        <f t="shared" si="30"/>
        <v>#DIV/0!</v>
      </c>
      <c r="AN109" s="38" t="e">
        <f t="shared" si="31"/>
        <v>#DIV/0!</v>
      </c>
      <c r="AO109" s="38" t="e">
        <f t="shared" si="32"/>
        <v>#DIV/0!</v>
      </c>
    </row>
    <row r="110" spans="1:41" x14ac:dyDescent="0.35">
      <c r="A110" s="13">
        <f>Main!B110</f>
        <v>44530</v>
      </c>
      <c r="B110" s="10">
        <f>Main!C110/Main!C109-1</f>
        <v>-2.1747124021642139E-2</v>
      </c>
      <c r="C110" s="30" t="e">
        <f>Main!D110/Main!D109-1</f>
        <v>#DIV/0!</v>
      </c>
      <c r="D110" s="30" t="e">
        <f>Main!E110/Main!E109-1</f>
        <v>#DIV/0!</v>
      </c>
      <c r="E110" s="30" t="e">
        <f>Main!F110/Main!F109-1</f>
        <v>#DIV/0!</v>
      </c>
      <c r="F110" s="30" t="e">
        <f>Main!G110/Main!G109-1</f>
        <v>#DIV/0!</v>
      </c>
      <c r="G110" s="30" t="e">
        <f>Main!H110/Main!H109-1</f>
        <v>#DIV/0!</v>
      </c>
      <c r="H110" s="30" t="e">
        <f>Main!I110/Main!I109-1</f>
        <v>#DIV/0!</v>
      </c>
      <c r="I110" s="30" t="e">
        <f>Main!J110/Main!J109-1</f>
        <v>#DIV/0!</v>
      </c>
      <c r="J110" s="30" t="e">
        <f>Main!K110/Main!K109-1</f>
        <v>#DIV/0!</v>
      </c>
      <c r="K110" s="30" t="e">
        <f t="shared" si="23"/>
        <v>#DIV/0!</v>
      </c>
      <c r="M110" s="53">
        <f>STDEV($B$4:B110)</f>
        <v>3.0824017171592649E-2</v>
      </c>
      <c r="N110" s="31" t="e">
        <f>STDEV($C$4:C110)</f>
        <v>#DIV/0!</v>
      </c>
      <c r="O110" s="31" t="e">
        <f>STDEV($D$4:D110)</f>
        <v>#DIV/0!</v>
      </c>
      <c r="P110" s="31" t="e">
        <f>STDEV($E$4:E110)</f>
        <v>#DIV/0!</v>
      </c>
      <c r="Q110" s="31" t="e">
        <f>STDEV($F$4:F110)</f>
        <v>#DIV/0!</v>
      </c>
      <c r="R110" s="31" t="e">
        <f>STDEV($G$4:G110)</f>
        <v>#DIV/0!</v>
      </c>
      <c r="S110" s="31" t="e">
        <f>STDEV($H$4:H110)</f>
        <v>#DIV/0!</v>
      </c>
      <c r="T110" s="31" t="e">
        <f>STDEV($I$4:I110)</f>
        <v>#DIV/0!</v>
      </c>
      <c r="U110" s="31" t="e">
        <f>STDEV($J$4:J110)</f>
        <v>#DIV/0!</v>
      </c>
      <c r="W110" s="9">
        <f>AVERAGE($B$4:B110)</f>
        <v>6.2739501300757596E-3</v>
      </c>
      <c r="X110" s="33" t="e">
        <f>AVERAGE($C$4:C110)</f>
        <v>#DIV/0!</v>
      </c>
      <c r="Y110" s="33" t="e">
        <f>AVERAGE($D$4:D110)</f>
        <v>#DIV/0!</v>
      </c>
      <c r="Z110" s="33" t="e">
        <f>AVERAGE($E$4:E110)</f>
        <v>#DIV/0!</v>
      </c>
      <c r="AA110" s="33" t="e">
        <f>AVERAGE($F$4:F110)</f>
        <v>#DIV/0!</v>
      </c>
      <c r="AB110" s="33" t="e">
        <f>AVERAGE($G$4:G110)</f>
        <v>#DIV/0!</v>
      </c>
      <c r="AC110" s="33" t="e">
        <f>AVERAGE($H$4:H110)</f>
        <v>#DIV/0!</v>
      </c>
      <c r="AD110" s="33" t="e">
        <f>AVERAGE($I$4:I110)</f>
        <v>#DIV/0!</v>
      </c>
      <c r="AE110" s="33" t="e">
        <f>AVERAGE($J$4:J110)</f>
        <v>#DIV/0!</v>
      </c>
      <c r="AG110" s="14">
        <f t="shared" si="24"/>
        <v>0.14947057152742427</v>
      </c>
      <c r="AH110" s="38" t="e">
        <f t="shared" si="25"/>
        <v>#DIV/0!</v>
      </c>
      <c r="AI110" s="38" t="e">
        <f t="shared" si="26"/>
        <v>#DIV/0!</v>
      </c>
      <c r="AJ110" s="38" t="e">
        <f t="shared" si="27"/>
        <v>#DIV/0!</v>
      </c>
      <c r="AK110" s="38" t="e">
        <f t="shared" si="28"/>
        <v>#DIV/0!</v>
      </c>
      <c r="AL110" s="38" t="e">
        <f t="shared" si="29"/>
        <v>#DIV/0!</v>
      </c>
      <c r="AM110" s="38" t="e">
        <f t="shared" si="30"/>
        <v>#DIV/0!</v>
      </c>
      <c r="AN110" s="38" t="e">
        <f t="shared" si="31"/>
        <v>#DIV/0!</v>
      </c>
      <c r="AO110" s="38" t="e">
        <f t="shared" si="32"/>
        <v>#DIV/0!</v>
      </c>
    </row>
    <row r="111" spans="1:41" x14ac:dyDescent="0.35">
      <c r="A111" s="13">
        <f>Main!B111</f>
        <v>44561</v>
      </c>
      <c r="B111" s="10">
        <f>Main!C111/Main!C110-1</f>
        <v>2.5989367985824074E-2</v>
      </c>
      <c r="C111" s="30" t="e">
        <f>Main!D111/Main!D110-1</f>
        <v>#DIV/0!</v>
      </c>
      <c r="D111" s="30" t="e">
        <f>Main!E111/Main!E110-1</f>
        <v>#DIV/0!</v>
      </c>
      <c r="E111" s="30" t="e">
        <f>Main!F111/Main!F110-1</f>
        <v>#DIV/0!</v>
      </c>
      <c r="F111" s="30" t="e">
        <f>Main!G111/Main!G110-1</f>
        <v>#DIV/0!</v>
      </c>
      <c r="G111" s="30" t="e">
        <f>Main!H111/Main!H110-1</f>
        <v>#DIV/0!</v>
      </c>
      <c r="H111" s="30" t="e">
        <f>Main!I111/Main!I110-1</f>
        <v>#DIV/0!</v>
      </c>
      <c r="I111" s="30" t="e">
        <f>Main!J111/Main!J110-1</f>
        <v>#DIV/0!</v>
      </c>
      <c r="J111" s="30" t="e">
        <f>Main!K111/Main!K110-1</f>
        <v>#DIV/0!</v>
      </c>
      <c r="K111" s="30" t="e">
        <f t="shared" si="23"/>
        <v>#DIV/0!</v>
      </c>
      <c r="M111" s="53">
        <f>STDEV($B$4:B111)</f>
        <v>3.0738241018188346E-2</v>
      </c>
      <c r="N111" s="31" t="e">
        <f>STDEV($C$4:C111)</f>
        <v>#DIV/0!</v>
      </c>
      <c r="O111" s="31" t="e">
        <f>STDEV($D$4:D111)</f>
        <v>#DIV/0!</v>
      </c>
      <c r="P111" s="31" t="e">
        <f>STDEV($E$4:E111)</f>
        <v>#DIV/0!</v>
      </c>
      <c r="Q111" s="31" t="e">
        <f>STDEV($F$4:F111)</f>
        <v>#DIV/0!</v>
      </c>
      <c r="R111" s="31" t="e">
        <f>STDEV($G$4:G111)</f>
        <v>#DIV/0!</v>
      </c>
      <c r="S111" s="31" t="e">
        <f>STDEV($H$4:H111)</f>
        <v>#DIV/0!</v>
      </c>
      <c r="T111" s="31" t="e">
        <f>STDEV($I$4:I111)</f>
        <v>#DIV/0!</v>
      </c>
      <c r="U111" s="31" t="e">
        <f>STDEV($J$4:J111)</f>
        <v>#DIV/0!</v>
      </c>
      <c r="W111" s="9">
        <f>AVERAGE($B$4:B111)</f>
        <v>6.4565002954067629E-3</v>
      </c>
      <c r="X111" s="33" t="e">
        <f>AVERAGE($C$4:C111)</f>
        <v>#DIV/0!</v>
      </c>
      <c r="Y111" s="33" t="e">
        <f>AVERAGE($D$4:D111)</f>
        <v>#DIV/0!</v>
      </c>
      <c r="Z111" s="33" t="e">
        <f>AVERAGE($E$4:E111)</f>
        <v>#DIV/0!</v>
      </c>
      <c r="AA111" s="33" t="e">
        <f>AVERAGE($F$4:F111)</f>
        <v>#DIV/0!</v>
      </c>
      <c r="AB111" s="33" t="e">
        <f>AVERAGE($G$4:G111)</f>
        <v>#DIV/0!</v>
      </c>
      <c r="AC111" s="33" t="e">
        <f>AVERAGE($H$4:H111)</f>
        <v>#DIV/0!</v>
      </c>
      <c r="AD111" s="33" t="e">
        <f>AVERAGE($I$4:I111)</f>
        <v>#DIV/0!</v>
      </c>
      <c r="AE111" s="33" t="e">
        <f>AVERAGE($J$4:J111)</f>
        <v>#DIV/0!</v>
      </c>
      <c r="AG111" s="14">
        <f t="shared" si="24"/>
        <v>0.15582653626490431</v>
      </c>
      <c r="AH111" s="38" t="e">
        <f t="shared" si="25"/>
        <v>#DIV/0!</v>
      </c>
      <c r="AI111" s="38" t="e">
        <f t="shared" si="26"/>
        <v>#DIV/0!</v>
      </c>
      <c r="AJ111" s="38" t="e">
        <f t="shared" si="27"/>
        <v>#DIV/0!</v>
      </c>
      <c r="AK111" s="38" t="e">
        <f t="shared" si="28"/>
        <v>#DIV/0!</v>
      </c>
      <c r="AL111" s="38" t="e">
        <f t="shared" si="29"/>
        <v>#DIV/0!</v>
      </c>
      <c r="AM111" s="38" t="e">
        <f t="shared" si="30"/>
        <v>#DIV/0!</v>
      </c>
      <c r="AN111" s="38" t="e">
        <f t="shared" si="31"/>
        <v>#DIV/0!</v>
      </c>
      <c r="AO111" s="38" t="e">
        <f t="shared" si="32"/>
        <v>#DIV/0!</v>
      </c>
    </row>
    <row r="112" spans="1:41" x14ac:dyDescent="0.35">
      <c r="A112" s="13">
        <f>Main!B112</f>
        <v>44592</v>
      </c>
      <c r="B112" s="10">
        <f>Main!C112/Main!C111-1</f>
        <v>-1.5544041450777146E-2</v>
      </c>
      <c r="C112" s="30" t="e">
        <f>Main!D112/Main!D111-1</f>
        <v>#DIV/0!</v>
      </c>
      <c r="D112" s="30" t="e">
        <f>Main!E112/Main!E111-1</f>
        <v>#DIV/0!</v>
      </c>
      <c r="E112" s="30" t="e">
        <f>Main!F112/Main!F111-1</f>
        <v>#DIV/0!</v>
      </c>
      <c r="F112" s="30" t="e">
        <f>Main!G112/Main!G111-1</f>
        <v>#DIV/0!</v>
      </c>
      <c r="G112" s="30" t="e">
        <f>Main!H112/Main!H111-1</f>
        <v>#DIV/0!</v>
      </c>
      <c r="H112" s="30" t="e">
        <f>Main!I112/Main!I111-1</f>
        <v>#DIV/0!</v>
      </c>
      <c r="I112" s="30" t="e">
        <f>Main!J112/Main!J111-1</f>
        <v>#DIV/0!</v>
      </c>
      <c r="J112" s="30" t="e">
        <f>Main!K112/Main!K111-1</f>
        <v>#DIV/0!</v>
      </c>
      <c r="K112" s="30" t="e">
        <f t="shared" si="23"/>
        <v>#DIV/0!</v>
      </c>
      <c r="M112" s="53">
        <f>STDEV($B$4:B112)</f>
        <v>3.0668086556339947E-2</v>
      </c>
      <c r="N112" s="31" t="e">
        <f>STDEV($C$4:C112)</f>
        <v>#DIV/0!</v>
      </c>
      <c r="O112" s="31" t="e">
        <f>STDEV($D$4:D112)</f>
        <v>#DIV/0!</v>
      </c>
      <c r="P112" s="31" t="e">
        <f>STDEV($E$4:E112)</f>
        <v>#DIV/0!</v>
      </c>
      <c r="Q112" s="31" t="e">
        <f>STDEV($F$4:F112)</f>
        <v>#DIV/0!</v>
      </c>
      <c r="R112" s="31" t="e">
        <f>STDEV($G$4:G112)</f>
        <v>#DIV/0!</v>
      </c>
      <c r="S112" s="31" t="e">
        <f>STDEV($H$4:H112)</f>
        <v>#DIV/0!</v>
      </c>
      <c r="T112" s="31" t="e">
        <f>STDEV($I$4:I112)</f>
        <v>#DIV/0!</v>
      </c>
      <c r="U112" s="31" t="e">
        <f>STDEV($J$4:J112)</f>
        <v>#DIV/0!</v>
      </c>
      <c r="W112" s="9">
        <f>AVERAGE($B$4:B112)</f>
        <v>6.2546604628729652E-3</v>
      </c>
      <c r="X112" s="33" t="e">
        <f>AVERAGE($C$4:C112)</f>
        <v>#DIV/0!</v>
      </c>
      <c r="Y112" s="33" t="e">
        <f>AVERAGE($D$4:D112)</f>
        <v>#DIV/0!</v>
      </c>
      <c r="Z112" s="33" t="e">
        <f>AVERAGE($E$4:E112)</f>
        <v>#DIV/0!</v>
      </c>
      <c r="AA112" s="33" t="e">
        <f>AVERAGE($F$4:F112)</f>
        <v>#DIV/0!</v>
      </c>
      <c r="AB112" s="33" t="e">
        <f>AVERAGE($G$4:G112)</f>
        <v>#DIV/0!</v>
      </c>
      <c r="AC112" s="33" t="e">
        <f>AVERAGE($H$4:H112)</f>
        <v>#DIV/0!</v>
      </c>
      <c r="AD112" s="33" t="e">
        <f>AVERAGE($I$4:I112)</f>
        <v>#DIV/0!</v>
      </c>
      <c r="AE112" s="33" t="e">
        <f>AVERAGE($J$4:J112)</f>
        <v>#DIV/0!</v>
      </c>
      <c r="AG112" s="14">
        <f t="shared" si="24"/>
        <v>0.14960156668978203</v>
      </c>
      <c r="AH112" s="38" t="e">
        <f t="shared" si="25"/>
        <v>#DIV/0!</v>
      </c>
      <c r="AI112" s="38" t="e">
        <f t="shared" si="26"/>
        <v>#DIV/0!</v>
      </c>
      <c r="AJ112" s="38" t="e">
        <f t="shared" si="27"/>
        <v>#DIV/0!</v>
      </c>
      <c r="AK112" s="38" t="e">
        <f t="shared" si="28"/>
        <v>#DIV/0!</v>
      </c>
      <c r="AL112" s="38" t="e">
        <f t="shared" si="29"/>
        <v>#DIV/0!</v>
      </c>
      <c r="AM112" s="38" t="e">
        <f t="shared" si="30"/>
        <v>#DIV/0!</v>
      </c>
      <c r="AN112" s="38" t="e">
        <f t="shared" si="31"/>
        <v>#DIV/0!</v>
      </c>
      <c r="AO112" s="38" t="e">
        <f t="shared" si="32"/>
        <v>#DIV/0!</v>
      </c>
    </row>
    <row r="113" spans="1:41" x14ac:dyDescent="0.35">
      <c r="A113" s="13">
        <f>Main!B113</f>
        <v>44620</v>
      </c>
      <c r="B113" s="10">
        <f>Main!C113/Main!C112-1</f>
        <v>2.0361509835194136E-2</v>
      </c>
      <c r="C113" s="30" t="e">
        <f>Main!D113/Main!D112-1</f>
        <v>#DIV/0!</v>
      </c>
      <c r="D113" s="30" t="e">
        <f>Main!E113/Main!E112-1</f>
        <v>#DIV/0!</v>
      </c>
      <c r="E113" s="30" t="e">
        <f>Main!F113/Main!F112-1</f>
        <v>#DIV/0!</v>
      </c>
      <c r="F113" s="30" t="e">
        <f>Main!G113/Main!G112-1</f>
        <v>#DIV/0!</v>
      </c>
      <c r="G113" s="30" t="e">
        <f>Main!H113/Main!H112-1</f>
        <v>#DIV/0!</v>
      </c>
      <c r="H113" s="30" t="e">
        <f>Main!I113/Main!I112-1</f>
        <v>#DIV/0!</v>
      </c>
      <c r="I113" s="30" t="e">
        <f>Main!J113/Main!J112-1</f>
        <v>#DIV/0!</v>
      </c>
      <c r="J113" s="30" t="e">
        <f>Main!K113/Main!K112-1</f>
        <v>#DIV/0!</v>
      </c>
      <c r="K113" s="30" t="e">
        <f t="shared" si="23"/>
        <v>#DIV/0!</v>
      </c>
      <c r="M113" s="53">
        <f>STDEV($B$4:B113)</f>
        <v>3.055670013858185E-2</v>
      </c>
      <c r="N113" s="31" t="e">
        <f>STDEV($C$4:C113)</f>
        <v>#DIV/0!</v>
      </c>
      <c r="O113" s="31" t="e">
        <f>STDEV($D$4:D113)</f>
        <v>#DIV/0!</v>
      </c>
      <c r="P113" s="31" t="e">
        <f>STDEV($E$4:E113)</f>
        <v>#DIV/0!</v>
      </c>
      <c r="Q113" s="31" t="e">
        <f>STDEV($F$4:F113)</f>
        <v>#DIV/0!</v>
      </c>
      <c r="R113" s="31" t="e">
        <f>STDEV($G$4:G113)</f>
        <v>#DIV/0!</v>
      </c>
      <c r="S113" s="31" t="e">
        <f>STDEV($H$4:H113)</f>
        <v>#DIV/0!</v>
      </c>
      <c r="T113" s="31" t="e">
        <f>STDEV($I$4:I113)</f>
        <v>#DIV/0!</v>
      </c>
      <c r="U113" s="31" t="e">
        <f>STDEV($J$4:J113)</f>
        <v>#DIV/0!</v>
      </c>
      <c r="W113" s="9">
        <f>AVERAGE($B$4:B113)</f>
        <v>6.382904548075885E-3</v>
      </c>
      <c r="X113" s="33" t="e">
        <f>AVERAGE($C$4:C113)</f>
        <v>#DIV/0!</v>
      </c>
      <c r="Y113" s="33" t="e">
        <f>AVERAGE($D$4:D113)</f>
        <v>#DIV/0!</v>
      </c>
      <c r="Z113" s="33" t="e">
        <f>AVERAGE($E$4:E113)</f>
        <v>#DIV/0!</v>
      </c>
      <c r="AA113" s="33" t="e">
        <f>AVERAGE($F$4:F113)</f>
        <v>#DIV/0!</v>
      </c>
      <c r="AB113" s="33" t="e">
        <f>AVERAGE($G$4:G113)</f>
        <v>#DIV/0!</v>
      </c>
      <c r="AC113" s="33" t="e">
        <f>AVERAGE($H$4:H113)</f>
        <v>#DIV/0!</v>
      </c>
      <c r="AD113" s="33" t="e">
        <f>AVERAGE($I$4:I113)</f>
        <v>#DIV/0!</v>
      </c>
      <c r="AE113" s="33" t="e">
        <f>AVERAGE($J$4:J113)</f>
        <v>#DIV/0!</v>
      </c>
      <c r="AG113" s="14">
        <f t="shared" si="24"/>
        <v>0.15434382181387277</v>
      </c>
      <c r="AH113" s="38" t="e">
        <f t="shared" si="25"/>
        <v>#DIV/0!</v>
      </c>
      <c r="AI113" s="38" t="e">
        <f t="shared" si="26"/>
        <v>#DIV/0!</v>
      </c>
      <c r="AJ113" s="38" t="e">
        <f t="shared" si="27"/>
        <v>#DIV/0!</v>
      </c>
      <c r="AK113" s="38" t="e">
        <f t="shared" si="28"/>
        <v>#DIV/0!</v>
      </c>
      <c r="AL113" s="38" t="e">
        <f t="shared" si="29"/>
        <v>#DIV/0!</v>
      </c>
      <c r="AM113" s="38" t="e">
        <f t="shared" si="30"/>
        <v>#DIV/0!</v>
      </c>
      <c r="AN113" s="38" t="e">
        <f t="shared" si="31"/>
        <v>#DIV/0!</v>
      </c>
      <c r="AO113" s="38" t="e">
        <f t="shared" si="32"/>
        <v>#DIV/0!</v>
      </c>
    </row>
    <row r="114" spans="1:41" x14ac:dyDescent="0.35">
      <c r="A114" s="13">
        <f>Main!B114</f>
        <v>44651</v>
      </c>
      <c r="B114" s="10">
        <f>Main!C114/Main!C113-1</f>
        <v>2.0319908299899492E-3</v>
      </c>
      <c r="C114" s="30" t="e">
        <f>Main!D114/Main!D113-1</f>
        <v>#DIV/0!</v>
      </c>
      <c r="D114" s="30" t="e">
        <f>Main!E114/Main!E113-1</f>
        <v>#DIV/0!</v>
      </c>
      <c r="E114" s="30" t="e">
        <f>Main!F114/Main!F113-1</f>
        <v>#DIV/0!</v>
      </c>
      <c r="F114" s="30" t="e">
        <f>Main!G114/Main!G113-1</f>
        <v>#DIV/0!</v>
      </c>
      <c r="G114" s="30" t="e">
        <f>Main!H114/Main!H113-1</f>
        <v>#DIV/0!</v>
      </c>
      <c r="H114" s="30" t="e">
        <f>Main!I114/Main!I113-1</f>
        <v>#DIV/0!</v>
      </c>
      <c r="I114" s="30" t="e">
        <f>Main!J114/Main!J113-1</f>
        <v>#DIV/0!</v>
      </c>
      <c r="J114" s="30" t="e">
        <f>Main!K114/Main!K113-1</f>
        <v>#DIV/0!</v>
      </c>
      <c r="K114" s="30" t="e">
        <f t="shared" si="23"/>
        <v>#DIV/0!</v>
      </c>
      <c r="M114" s="53">
        <f>STDEV($B$4:B114)</f>
        <v>3.042029220344683E-2</v>
      </c>
      <c r="N114" s="31" t="e">
        <f>STDEV($C$4:C114)</f>
        <v>#DIV/0!</v>
      </c>
      <c r="O114" s="31" t="e">
        <f>STDEV($D$4:D114)</f>
        <v>#DIV/0!</v>
      </c>
      <c r="P114" s="31" t="e">
        <f>STDEV($E$4:E114)</f>
        <v>#DIV/0!</v>
      </c>
      <c r="Q114" s="31" t="e">
        <f>STDEV($F$4:F114)</f>
        <v>#DIV/0!</v>
      </c>
      <c r="R114" s="31" t="e">
        <f>STDEV($G$4:G114)</f>
        <v>#DIV/0!</v>
      </c>
      <c r="S114" s="31" t="e">
        <f>STDEV($H$4:H114)</f>
        <v>#DIV/0!</v>
      </c>
      <c r="T114" s="31" t="e">
        <f>STDEV($I$4:I114)</f>
        <v>#DIV/0!</v>
      </c>
      <c r="U114" s="31" t="e">
        <f>STDEV($J$4:J114)</f>
        <v>#DIV/0!</v>
      </c>
      <c r="W114" s="9">
        <f>AVERAGE($B$4:B114)</f>
        <v>6.3437071271922277E-3</v>
      </c>
      <c r="X114" s="33" t="e">
        <f>AVERAGE($C$4:C114)</f>
        <v>#DIV/0!</v>
      </c>
      <c r="Y114" s="33" t="e">
        <f>AVERAGE($D$4:D114)</f>
        <v>#DIV/0!</v>
      </c>
      <c r="Z114" s="33" t="e">
        <f>AVERAGE($E$4:E114)</f>
        <v>#DIV/0!</v>
      </c>
      <c r="AA114" s="33" t="e">
        <f>AVERAGE($F$4:F114)</f>
        <v>#DIV/0!</v>
      </c>
      <c r="AB114" s="33" t="e">
        <f>AVERAGE($G$4:G114)</f>
        <v>#DIV/0!</v>
      </c>
      <c r="AC114" s="33" t="e">
        <f>AVERAGE($H$4:H114)</f>
        <v>#DIV/0!</v>
      </c>
      <c r="AD114" s="33" t="e">
        <f>AVERAGE($I$4:I114)</f>
        <v>#DIV/0!</v>
      </c>
      <c r="AE114" s="33" t="e">
        <f>AVERAGE($J$4:J114)</f>
        <v>#DIV/0!</v>
      </c>
      <c r="AG114" s="14">
        <f t="shared" si="24"/>
        <v>0.15374738773862334</v>
      </c>
      <c r="AH114" s="38" t="e">
        <f t="shared" si="25"/>
        <v>#DIV/0!</v>
      </c>
      <c r="AI114" s="38" t="e">
        <f t="shared" si="26"/>
        <v>#DIV/0!</v>
      </c>
      <c r="AJ114" s="38" t="e">
        <f t="shared" si="27"/>
        <v>#DIV/0!</v>
      </c>
      <c r="AK114" s="38" t="e">
        <f t="shared" si="28"/>
        <v>#DIV/0!</v>
      </c>
      <c r="AL114" s="38" t="e">
        <f t="shared" si="29"/>
        <v>#DIV/0!</v>
      </c>
      <c r="AM114" s="38" t="e">
        <f t="shared" si="30"/>
        <v>#DIV/0!</v>
      </c>
      <c r="AN114" s="38" t="e">
        <f t="shared" si="31"/>
        <v>#DIV/0!</v>
      </c>
      <c r="AO114" s="38" t="e">
        <f t="shared" si="32"/>
        <v>#DIV/0!</v>
      </c>
    </row>
    <row r="115" spans="1:41" x14ac:dyDescent="0.35">
      <c r="A115" s="13">
        <f>Main!B115</f>
        <v>44681</v>
      </c>
      <c r="B115" s="10">
        <f>Main!C115/Main!C114-1</f>
        <v>-7.9554908485857112E-3</v>
      </c>
      <c r="C115" s="30" t="e">
        <f>Main!D115/Main!D114-1</f>
        <v>#DIV/0!</v>
      </c>
      <c r="D115" s="30" t="e">
        <f>Main!E115/Main!E114-1</f>
        <v>#DIV/0!</v>
      </c>
      <c r="E115" s="30" t="e">
        <f>Main!F115/Main!F114-1</f>
        <v>#DIV/0!</v>
      </c>
      <c r="F115" s="30" t="e">
        <f>Main!G115/Main!G114-1</f>
        <v>#DIV/0!</v>
      </c>
      <c r="G115" s="30" t="e">
        <f>Main!H115/Main!H114-1</f>
        <v>#DIV/0!</v>
      </c>
      <c r="H115" s="30" t="e">
        <f>Main!I115/Main!I114-1</f>
        <v>#DIV/0!</v>
      </c>
      <c r="I115" s="30" t="e">
        <f>Main!J115/Main!J114-1</f>
        <v>#DIV/0!</v>
      </c>
      <c r="J115" s="30" t="e">
        <f>Main!K115/Main!K114-1</f>
        <v>#DIV/0!</v>
      </c>
      <c r="K115" s="30" t="e">
        <f t="shared" si="23"/>
        <v>#DIV/0!</v>
      </c>
      <c r="M115" s="53">
        <f>STDEV($B$4:B115)</f>
        <v>3.0313081203227659E-2</v>
      </c>
      <c r="N115" s="31" t="e">
        <f>STDEV($C$4:C115)</f>
        <v>#DIV/0!</v>
      </c>
      <c r="O115" s="31" t="e">
        <f>STDEV($D$4:D115)</f>
        <v>#DIV/0!</v>
      </c>
      <c r="P115" s="31" t="e">
        <f>STDEV($E$4:E115)</f>
        <v>#DIV/0!</v>
      </c>
      <c r="Q115" s="31" t="e">
        <f>STDEV($F$4:F115)</f>
        <v>#DIV/0!</v>
      </c>
      <c r="R115" s="31" t="e">
        <f>STDEV($G$4:G115)</f>
        <v>#DIV/0!</v>
      </c>
      <c r="S115" s="31" t="e">
        <f>STDEV($H$4:H115)</f>
        <v>#DIV/0!</v>
      </c>
      <c r="T115" s="31" t="e">
        <f>STDEV($I$4:I115)</f>
        <v>#DIV/0!</v>
      </c>
      <c r="U115" s="31" t="e">
        <f>STDEV($J$4:J115)</f>
        <v>#DIV/0!</v>
      </c>
      <c r="W115" s="9">
        <f>AVERAGE($B$4:B115)</f>
        <v>6.2160357166942109E-3</v>
      </c>
      <c r="X115" s="33" t="e">
        <f>AVERAGE($C$4:C115)</f>
        <v>#DIV/0!</v>
      </c>
      <c r="Y115" s="33" t="e">
        <f>AVERAGE($D$4:D115)</f>
        <v>#DIV/0!</v>
      </c>
      <c r="Z115" s="33" t="e">
        <f>AVERAGE($E$4:E115)</f>
        <v>#DIV/0!</v>
      </c>
      <c r="AA115" s="33" t="e">
        <f>AVERAGE($F$4:F115)</f>
        <v>#DIV/0!</v>
      </c>
      <c r="AB115" s="33" t="e">
        <f>AVERAGE($G$4:G115)</f>
        <v>#DIV/0!</v>
      </c>
      <c r="AC115" s="33" t="e">
        <f>AVERAGE($H$4:H115)</f>
        <v>#DIV/0!</v>
      </c>
      <c r="AD115" s="33" t="e">
        <f>AVERAGE($I$4:I115)</f>
        <v>#DIV/0!</v>
      </c>
      <c r="AE115" s="33" t="e">
        <f>AVERAGE($J$4:J115)</f>
        <v>#DIV/0!</v>
      </c>
      <c r="AG115" s="14">
        <f t="shared" si="24"/>
        <v>0.15007940035944412</v>
      </c>
      <c r="AH115" s="38" t="e">
        <f t="shared" si="25"/>
        <v>#DIV/0!</v>
      </c>
      <c r="AI115" s="38" t="e">
        <f t="shared" si="26"/>
        <v>#DIV/0!</v>
      </c>
      <c r="AJ115" s="38" t="e">
        <f t="shared" si="27"/>
        <v>#DIV/0!</v>
      </c>
      <c r="AK115" s="38" t="e">
        <f t="shared" si="28"/>
        <v>#DIV/0!</v>
      </c>
      <c r="AL115" s="38" t="e">
        <f t="shared" si="29"/>
        <v>#DIV/0!</v>
      </c>
      <c r="AM115" s="38" t="e">
        <f t="shared" si="30"/>
        <v>#DIV/0!</v>
      </c>
      <c r="AN115" s="38" t="e">
        <f t="shared" si="31"/>
        <v>#DIV/0!</v>
      </c>
      <c r="AO115" s="38" t="e">
        <f t="shared" si="32"/>
        <v>#DIV/0!</v>
      </c>
    </row>
    <row r="116" spans="1:41" x14ac:dyDescent="0.35">
      <c r="A116" s="13">
        <f>Main!B116</f>
        <v>44712</v>
      </c>
      <c r="B116" s="10">
        <f>Main!C116/Main!C115-1</f>
        <v>-7.3379107919691045E-4</v>
      </c>
      <c r="C116" s="30" t="e">
        <f>Main!D116/Main!D115-1</f>
        <v>#DIV/0!</v>
      </c>
      <c r="D116" s="30" t="e">
        <f>Main!E116/Main!E115-1</f>
        <v>#DIV/0!</v>
      </c>
      <c r="E116" s="30" t="e">
        <f>Main!F116/Main!F115-1</f>
        <v>#DIV/0!</v>
      </c>
      <c r="F116" s="30" t="e">
        <f>Main!G116/Main!G115-1</f>
        <v>#DIV/0!</v>
      </c>
      <c r="G116" s="30" t="e">
        <f>Main!H116/Main!H115-1</f>
        <v>#DIV/0!</v>
      </c>
      <c r="H116" s="30" t="e">
        <f>Main!I116/Main!I115-1</f>
        <v>#DIV/0!</v>
      </c>
      <c r="I116" s="30" t="e">
        <f>Main!J116/Main!J115-1</f>
        <v>#DIV/0!</v>
      </c>
      <c r="J116" s="30" t="e">
        <f>Main!K116/Main!K115-1</f>
        <v>#DIV/0!</v>
      </c>
      <c r="K116" s="30" t="e">
        <f t="shared" si="23"/>
        <v>#DIV/0!</v>
      </c>
      <c r="M116" s="53">
        <f>STDEV($B$4:B116)</f>
        <v>3.018453271038498E-2</v>
      </c>
      <c r="N116" s="31" t="e">
        <f>STDEV($C$4:C116)</f>
        <v>#DIV/0!</v>
      </c>
      <c r="O116" s="31" t="e">
        <f>STDEV($D$4:D116)</f>
        <v>#DIV/0!</v>
      </c>
      <c r="P116" s="31" t="e">
        <f>STDEV($E$4:E116)</f>
        <v>#DIV/0!</v>
      </c>
      <c r="Q116" s="31" t="e">
        <f>STDEV($F$4:F116)</f>
        <v>#DIV/0!</v>
      </c>
      <c r="R116" s="31" t="e">
        <f>STDEV($G$4:G116)</f>
        <v>#DIV/0!</v>
      </c>
      <c r="S116" s="31" t="e">
        <f>STDEV($H$4:H116)</f>
        <v>#DIV/0!</v>
      </c>
      <c r="T116" s="31" t="e">
        <f>STDEV($I$4:I116)</f>
        <v>#DIV/0!</v>
      </c>
      <c r="U116" s="31" t="e">
        <f>STDEV($J$4:J116)</f>
        <v>#DIV/0!</v>
      </c>
      <c r="W116" s="9">
        <f>AVERAGE($B$4:B116)</f>
        <v>6.154532824695174E-3</v>
      </c>
      <c r="X116" s="33" t="e">
        <f>AVERAGE($C$4:C116)</f>
        <v>#DIV/0!</v>
      </c>
      <c r="Y116" s="33" t="e">
        <f>AVERAGE($D$4:D116)</f>
        <v>#DIV/0!</v>
      </c>
      <c r="Z116" s="33" t="e">
        <f>AVERAGE($E$4:E116)</f>
        <v>#DIV/0!</v>
      </c>
      <c r="AA116" s="33" t="e">
        <f>AVERAGE($F$4:F116)</f>
        <v>#DIV/0!</v>
      </c>
      <c r="AB116" s="33" t="e">
        <f>AVERAGE($G$4:G116)</f>
        <v>#DIV/0!</v>
      </c>
      <c r="AC116" s="33" t="e">
        <f>AVERAGE($H$4:H116)</f>
        <v>#DIV/0!</v>
      </c>
      <c r="AD116" s="33" t="e">
        <f>AVERAGE($I$4:I116)</f>
        <v>#DIV/0!</v>
      </c>
      <c r="AE116" s="33" t="e">
        <f>AVERAGE($J$4:J116)</f>
        <v>#DIV/0!</v>
      </c>
      <c r="AG116" s="14">
        <f t="shared" si="24"/>
        <v>0.14868098840849234</v>
      </c>
      <c r="AH116" s="38" t="e">
        <f t="shared" si="25"/>
        <v>#DIV/0!</v>
      </c>
      <c r="AI116" s="38" t="e">
        <f t="shared" si="26"/>
        <v>#DIV/0!</v>
      </c>
      <c r="AJ116" s="38" t="e">
        <f t="shared" si="27"/>
        <v>#DIV/0!</v>
      </c>
      <c r="AK116" s="38" t="e">
        <f t="shared" si="28"/>
        <v>#DIV/0!</v>
      </c>
      <c r="AL116" s="38" t="e">
        <f t="shared" si="29"/>
        <v>#DIV/0!</v>
      </c>
      <c r="AM116" s="38" t="e">
        <f t="shared" si="30"/>
        <v>#DIV/0!</v>
      </c>
      <c r="AN116" s="38" t="e">
        <f t="shared" si="31"/>
        <v>#DIV/0!</v>
      </c>
      <c r="AO116" s="38" t="e">
        <f t="shared" si="32"/>
        <v>#DIV/0!</v>
      </c>
    </row>
    <row r="117" spans="1:41" x14ac:dyDescent="0.35">
      <c r="A117" s="13">
        <f>Main!B117</f>
        <v>44742</v>
      </c>
      <c r="B117" s="10">
        <f>Main!C117/Main!C116-1</f>
        <v>-3.8447416732231954E-2</v>
      </c>
      <c r="C117" s="30" t="e">
        <f>Main!D117/Main!D116-1</f>
        <v>#DIV/0!</v>
      </c>
      <c r="D117" s="30" t="e">
        <f>Main!E117/Main!E116-1</f>
        <v>#DIV/0!</v>
      </c>
      <c r="E117" s="30" t="e">
        <f>Main!F117/Main!F116-1</f>
        <v>#DIV/0!</v>
      </c>
      <c r="F117" s="30" t="e">
        <f>Main!G117/Main!G116-1</f>
        <v>#DIV/0!</v>
      </c>
      <c r="G117" s="30" t="e">
        <f>Main!H117/Main!H116-1</f>
        <v>#DIV/0!</v>
      </c>
      <c r="H117" s="30" t="e">
        <f>Main!I117/Main!I116-1</f>
        <v>#DIV/0!</v>
      </c>
      <c r="I117" s="30" t="e">
        <f>Main!J117/Main!J116-1</f>
        <v>#DIV/0!</v>
      </c>
      <c r="J117" s="30" t="e">
        <f>Main!K117/Main!K116-1</f>
        <v>#DIV/0!</v>
      </c>
      <c r="K117" s="30" t="e">
        <f t="shared" si="23"/>
        <v>#DIV/0!</v>
      </c>
      <c r="M117" s="53">
        <f>STDEV($B$4:B117)</f>
        <v>3.033963459342006E-2</v>
      </c>
      <c r="N117" s="31" t="e">
        <f>STDEV($C$4:C117)</f>
        <v>#DIV/0!</v>
      </c>
      <c r="O117" s="31" t="e">
        <f>STDEV($D$4:D117)</f>
        <v>#DIV/0!</v>
      </c>
      <c r="P117" s="31" t="e">
        <f>STDEV($E$4:E117)</f>
        <v>#DIV/0!</v>
      </c>
      <c r="Q117" s="31" t="e">
        <f>STDEV($F$4:F117)</f>
        <v>#DIV/0!</v>
      </c>
      <c r="R117" s="31" t="e">
        <f>STDEV($G$4:G117)</f>
        <v>#DIV/0!</v>
      </c>
      <c r="S117" s="31" t="e">
        <f>STDEV($H$4:H117)</f>
        <v>#DIV/0!</v>
      </c>
      <c r="T117" s="31" t="e">
        <f>STDEV($I$4:I117)</f>
        <v>#DIV/0!</v>
      </c>
      <c r="U117" s="31" t="e">
        <f>STDEV($J$4:J117)</f>
        <v>#DIV/0!</v>
      </c>
      <c r="W117" s="9">
        <f>AVERAGE($B$4:B117)</f>
        <v>5.7632876531431817E-3</v>
      </c>
      <c r="X117" s="33" t="e">
        <f>AVERAGE($C$4:C117)</f>
        <v>#DIV/0!</v>
      </c>
      <c r="Y117" s="33" t="e">
        <f>AVERAGE($D$4:D117)</f>
        <v>#DIV/0!</v>
      </c>
      <c r="Z117" s="33" t="e">
        <f>AVERAGE($E$4:E117)</f>
        <v>#DIV/0!</v>
      </c>
      <c r="AA117" s="33" t="e">
        <f>AVERAGE($F$4:F117)</f>
        <v>#DIV/0!</v>
      </c>
      <c r="AB117" s="33" t="e">
        <f>AVERAGE($G$4:G117)</f>
        <v>#DIV/0!</v>
      </c>
      <c r="AC117" s="33" t="e">
        <f>AVERAGE($H$4:H117)</f>
        <v>#DIV/0!</v>
      </c>
      <c r="AD117" s="33" t="e">
        <f>AVERAGE($I$4:I117)</f>
        <v>#DIV/0!</v>
      </c>
      <c r="AE117" s="33" t="e">
        <f>AVERAGE($J$4:J117)</f>
        <v>#DIV/0!</v>
      </c>
      <c r="AG117" s="14">
        <f t="shared" si="24"/>
        <v>0.13502538977067882</v>
      </c>
      <c r="AH117" s="38" t="e">
        <f t="shared" si="25"/>
        <v>#DIV/0!</v>
      </c>
      <c r="AI117" s="38" t="e">
        <f t="shared" si="26"/>
        <v>#DIV/0!</v>
      </c>
      <c r="AJ117" s="38" t="e">
        <f t="shared" si="27"/>
        <v>#DIV/0!</v>
      </c>
      <c r="AK117" s="38" t="e">
        <f t="shared" si="28"/>
        <v>#DIV/0!</v>
      </c>
      <c r="AL117" s="38" t="e">
        <f t="shared" si="29"/>
        <v>#DIV/0!</v>
      </c>
      <c r="AM117" s="38" t="e">
        <f t="shared" si="30"/>
        <v>#DIV/0!</v>
      </c>
      <c r="AN117" s="38" t="e">
        <f t="shared" si="31"/>
        <v>#DIV/0!</v>
      </c>
      <c r="AO117" s="38" t="e">
        <f t="shared" si="32"/>
        <v>#DIV/0!</v>
      </c>
    </row>
    <row r="118" spans="1:41" x14ac:dyDescent="0.35">
      <c r="A118" s="13">
        <f>Main!B118</f>
        <v>44773</v>
      </c>
      <c r="B118" s="10">
        <f>Main!C118/Main!C117-1</f>
        <v>-2.4001745581496703E-3</v>
      </c>
      <c r="C118" s="30" t="e">
        <f>Main!D118/Main!D117-1</f>
        <v>#DIV/0!</v>
      </c>
      <c r="D118" s="30" t="e">
        <f>Main!E118/Main!E117-1</f>
        <v>#DIV/0!</v>
      </c>
      <c r="E118" s="30" t="e">
        <f>Main!F118/Main!F117-1</f>
        <v>#DIV/0!</v>
      </c>
      <c r="F118" s="30" t="e">
        <f>Main!G118/Main!G117-1</f>
        <v>#DIV/0!</v>
      </c>
      <c r="G118" s="30" t="e">
        <f>Main!H118/Main!H117-1</f>
        <v>#DIV/0!</v>
      </c>
      <c r="H118" s="30" t="e">
        <f>Main!I118/Main!I117-1</f>
        <v>#DIV/0!</v>
      </c>
      <c r="I118" s="30" t="e">
        <f>Main!J118/Main!J117-1</f>
        <v>#DIV/0!</v>
      </c>
      <c r="J118" s="30" t="e">
        <f>Main!K118/Main!K117-1</f>
        <v>#DIV/0!</v>
      </c>
      <c r="K118" s="30" t="e">
        <f t="shared" si="23"/>
        <v>#DIV/0!</v>
      </c>
      <c r="M118" s="53">
        <f>STDEV($B$4:B118)</f>
        <v>3.0215863717075898E-2</v>
      </c>
      <c r="N118" s="31" t="e">
        <f>STDEV($C$4:C118)</f>
        <v>#DIV/0!</v>
      </c>
      <c r="O118" s="31" t="e">
        <f>STDEV($D$4:D118)</f>
        <v>#DIV/0!</v>
      </c>
      <c r="P118" s="31" t="e">
        <f>STDEV($E$4:E118)</f>
        <v>#DIV/0!</v>
      </c>
      <c r="Q118" s="31" t="e">
        <f>STDEV($F$4:F118)</f>
        <v>#DIV/0!</v>
      </c>
      <c r="R118" s="31" t="e">
        <f>STDEV($G$4:G118)</f>
        <v>#DIV/0!</v>
      </c>
      <c r="S118" s="31" t="e">
        <f>STDEV($H$4:H118)</f>
        <v>#DIV/0!</v>
      </c>
      <c r="T118" s="31" t="e">
        <f>STDEV($I$4:I118)</f>
        <v>#DIV/0!</v>
      </c>
      <c r="U118" s="31" t="e">
        <f>STDEV($J$4:J118)</f>
        <v>#DIV/0!</v>
      </c>
      <c r="W118" s="9">
        <f>AVERAGE($B$4:B118)</f>
        <v>5.6923010252188959E-3</v>
      </c>
      <c r="X118" s="33" t="e">
        <f>AVERAGE($C$4:C118)</f>
        <v>#DIV/0!</v>
      </c>
      <c r="Y118" s="33" t="e">
        <f>AVERAGE($D$4:D118)</f>
        <v>#DIV/0!</v>
      </c>
      <c r="Z118" s="33" t="e">
        <f>AVERAGE($E$4:E118)</f>
        <v>#DIV/0!</v>
      </c>
      <c r="AA118" s="33" t="e">
        <f>AVERAGE($F$4:F118)</f>
        <v>#DIV/0!</v>
      </c>
      <c r="AB118" s="33" t="e">
        <f>AVERAGE($G$4:G118)</f>
        <v>#DIV/0!</v>
      </c>
      <c r="AC118" s="33" t="e">
        <f>AVERAGE($H$4:H118)</f>
        <v>#DIV/0!</v>
      </c>
      <c r="AD118" s="33" t="e">
        <f>AVERAGE($I$4:I118)</f>
        <v>#DIV/0!</v>
      </c>
      <c r="AE118" s="33" t="e">
        <f>AVERAGE($J$4:J118)</f>
        <v>#DIV/0!</v>
      </c>
      <c r="AG118" s="14">
        <f t="shared" si="24"/>
        <v>0.13322916717675098</v>
      </c>
      <c r="AH118" s="38" t="e">
        <f t="shared" si="25"/>
        <v>#DIV/0!</v>
      </c>
      <c r="AI118" s="38" t="e">
        <f t="shared" si="26"/>
        <v>#DIV/0!</v>
      </c>
      <c r="AJ118" s="38" t="e">
        <f t="shared" si="27"/>
        <v>#DIV/0!</v>
      </c>
      <c r="AK118" s="38" t="e">
        <f t="shared" si="28"/>
        <v>#DIV/0!</v>
      </c>
      <c r="AL118" s="38" t="e">
        <f t="shared" si="29"/>
        <v>#DIV/0!</v>
      </c>
      <c r="AM118" s="38" t="e">
        <f t="shared" si="30"/>
        <v>#DIV/0!</v>
      </c>
      <c r="AN118" s="38" t="e">
        <f t="shared" si="31"/>
        <v>#DIV/0!</v>
      </c>
      <c r="AO118" s="38" t="e">
        <f t="shared" si="32"/>
        <v>#DIV/0!</v>
      </c>
    </row>
    <row r="119" spans="1:41" x14ac:dyDescent="0.35">
      <c r="A119" s="13">
        <f>Main!B119</f>
        <v>44804</v>
      </c>
      <c r="B119" s="10">
        <f>Main!C119/Main!C118-1</f>
        <v>1.3560804899387602E-2</v>
      </c>
      <c r="C119" s="30" t="e">
        <f>Main!D119/Main!D118-1</f>
        <v>#DIV/0!</v>
      </c>
      <c r="D119" s="30" t="e">
        <f>Main!E119/Main!E118-1</f>
        <v>#DIV/0!</v>
      </c>
      <c r="E119" s="30" t="e">
        <f>Main!F119/Main!F118-1</f>
        <v>#DIV/0!</v>
      </c>
      <c r="F119" s="30" t="e">
        <f>Main!G119/Main!G118-1</f>
        <v>#DIV/0!</v>
      </c>
      <c r="G119" s="30" t="e">
        <f>Main!H119/Main!H118-1</f>
        <v>#DIV/0!</v>
      </c>
      <c r="H119" s="30" t="e">
        <f>Main!I119/Main!I118-1</f>
        <v>#DIV/0!</v>
      </c>
      <c r="I119" s="30" t="e">
        <f>Main!J119/Main!J118-1</f>
        <v>#DIV/0!</v>
      </c>
      <c r="J119" s="30" t="e">
        <f>Main!K119/Main!K118-1</f>
        <v>#DIV/0!</v>
      </c>
      <c r="K119" s="30" t="e">
        <f t="shared" si="23"/>
        <v>#DIV/0!</v>
      </c>
      <c r="M119" s="53">
        <f>STDEV($B$4:B119)</f>
        <v>3.0093072945038109E-2</v>
      </c>
      <c r="N119" s="31" t="e">
        <f>STDEV($C$4:C119)</f>
        <v>#DIV/0!</v>
      </c>
      <c r="O119" s="31" t="e">
        <f>STDEV($D$4:D119)</f>
        <v>#DIV/0!</v>
      </c>
      <c r="P119" s="31" t="e">
        <f>STDEV($E$4:E119)</f>
        <v>#DIV/0!</v>
      </c>
      <c r="Q119" s="31" t="e">
        <f>STDEV($F$4:F119)</f>
        <v>#DIV/0!</v>
      </c>
      <c r="R119" s="31" t="e">
        <f>STDEV($G$4:G119)</f>
        <v>#DIV/0!</v>
      </c>
      <c r="S119" s="31" t="e">
        <f>STDEV($H$4:H119)</f>
        <v>#DIV/0!</v>
      </c>
      <c r="T119" s="31" t="e">
        <f>STDEV($I$4:I119)</f>
        <v>#DIV/0!</v>
      </c>
      <c r="U119" s="31" t="e">
        <f>STDEV($J$4:J119)</f>
        <v>#DIV/0!</v>
      </c>
      <c r="W119" s="9">
        <f>AVERAGE($B$4:B119)</f>
        <v>5.7601329551686268E-3</v>
      </c>
      <c r="X119" s="33" t="e">
        <f>AVERAGE($C$4:C119)</f>
        <v>#DIV/0!</v>
      </c>
      <c r="Y119" s="33" t="e">
        <f>AVERAGE($D$4:D119)</f>
        <v>#DIV/0!</v>
      </c>
      <c r="Z119" s="33" t="e">
        <f>AVERAGE($E$4:E119)</f>
        <v>#DIV/0!</v>
      </c>
      <c r="AA119" s="33" t="e">
        <f>AVERAGE($F$4:F119)</f>
        <v>#DIV/0!</v>
      </c>
      <c r="AB119" s="33" t="e">
        <f>AVERAGE($G$4:G119)</f>
        <v>#DIV/0!</v>
      </c>
      <c r="AC119" s="33" t="e">
        <f>AVERAGE($H$4:H119)</f>
        <v>#DIV/0!</v>
      </c>
      <c r="AD119" s="33" t="e">
        <f>AVERAGE($I$4:I119)</f>
        <v>#DIV/0!</v>
      </c>
      <c r="AE119" s="33" t="e">
        <f>AVERAGE($J$4:J119)</f>
        <v>#DIV/0!</v>
      </c>
      <c r="AG119" s="14">
        <f t="shared" si="24"/>
        <v>0.13602686226090149</v>
      </c>
      <c r="AH119" s="38" t="e">
        <f t="shared" si="25"/>
        <v>#DIV/0!</v>
      </c>
      <c r="AI119" s="38" t="e">
        <f t="shared" si="26"/>
        <v>#DIV/0!</v>
      </c>
      <c r="AJ119" s="38" t="e">
        <f t="shared" si="27"/>
        <v>#DIV/0!</v>
      </c>
      <c r="AK119" s="38" t="e">
        <f t="shared" si="28"/>
        <v>#DIV/0!</v>
      </c>
      <c r="AL119" s="38" t="e">
        <f t="shared" si="29"/>
        <v>#DIV/0!</v>
      </c>
      <c r="AM119" s="38" t="e">
        <f t="shared" si="30"/>
        <v>#DIV/0!</v>
      </c>
      <c r="AN119" s="38" t="e">
        <f t="shared" si="31"/>
        <v>#DIV/0!</v>
      </c>
      <c r="AO119" s="38" t="e">
        <f t="shared" si="32"/>
        <v>#DIV/0!</v>
      </c>
    </row>
    <row r="120" spans="1:41" x14ac:dyDescent="0.35">
      <c r="A120" s="13">
        <f>Main!B120</f>
        <v>44834</v>
      </c>
      <c r="B120" s="10">
        <f>Main!C120/Main!C119-1</f>
        <v>-6.7382391022874466E-2</v>
      </c>
      <c r="C120" s="30" t="e">
        <f>Main!D120/Main!D119-1</f>
        <v>#DIV/0!</v>
      </c>
      <c r="D120" s="30" t="e">
        <f>Main!E120/Main!E119-1</f>
        <v>#DIV/0!</v>
      </c>
      <c r="E120" s="30" t="e">
        <f>Main!F120/Main!F119-1</f>
        <v>#DIV/0!</v>
      </c>
      <c r="F120" s="30" t="e">
        <f>Main!G120/Main!G119-1</f>
        <v>#DIV/0!</v>
      </c>
      <c r="G120" s="30" t="e">
        <f>Main!H120/Main!H119-1</f>
        <v>#DIV/0!</v>
      </c>
      <c r="H120" s="30" t="e">
        <f>Main!I120/Main!I119-1</f>
        <v>#DIV/0!</v>
      </c>
      <c r="I120" s="30" t="e">
        <f>Main!J120/Main!J119-1</f>
        <v>#DIV/0!</v>
      </c>
      <c r="J120" s="30" t="e">
        <f>Main!K120/Main!K119-1</f>
        <v>#DIV/0!</v>
      </c>
      <c r="K120" s="30" t="e">
        <f t="shared" ref="K120:K121" si="33">0.5*C120+0.1*D120+0.1*E120+0.1*F120+0.1*G120+0.05*H120+0.05*I120</f>
        <v>#DIV/0!</v>
      </c>
      <c r="M120" s="53">
        <f>STDEV($B$4:B120)</f>
        <v>3.0716627994087503E-2</v>
      </c>
      <c r="N120" s="31" t="e">
        <f>STDEV($C$4:C120)</f>
        <v>#DIV/0!</v>
      </c>
      <c r="O120" s="31" t="e">
        <f>STDEV($D$4:D120)</f>
        <v>#DIV/0!</v>
      </c>
      <c r="P120" s="31" t="e">
        <f>STDEV($E$4:E120)</f>
        <v>#DIV/0!</v>
      </c>
      <c r="Q120" s="31" t="e">
        <f>STDEV($F$4:F120)</f>
        <v>#DIV/0!</v>
      </c>
      <c r="R120" s="31" t="e">
        <f>STDEV($G$4:G120)</f>
        <v>#DIV/0!</v>
      </c>
      <c r="S120" s="31" t="e">
        <f>STDEV($H$4:H120)</f>
        <v>#DIV/0!</v>
      </c>
      <c r="T120" s="31" t="e">
        <f>STDEV($I$4:I120)</f>
        <v>#DIV/0!</v>
      </c>
      <c r="U120" s="31" t="e">
        <f>STDEV($J$4:J120)</f>
        <v>#DIV/0!</v>
      </c>
      <c r="W120" s="9">
        <f>AVERAGE($B$4:B120)</f>
        <v>5.1349831775785145E-3</v>
      </c>
      <c r="X120" s="33" t="e">
        <f>AVERAGE($C$4:C120)</f>
        <v>#DIV/0!</v>
      </c>
      <c r="Y120" s="33" t="e">
        <f>AVERAGE($D$4:D120)</f>
        <v>#DIV/0!</v>
      </c>
      <c r="Z120" s="33" t="e">
        <f>AVERAGE($E$4:E120)</f>
        <v>#DIV/0!</v>
      </c>
      <c r="AA120" s="33" t="e">
        <f>AVERAGE($F$4:F120)</f>
        <v>#DIV/0!</v>
      </c>
      <c r="AB120" s="33" t="e">
        <f>AVERAGE($G$4:G120)</f>
        <v>#DIV/0!</v>
      </c>
      <c r="AC120" s="33" t="e">
        <f>AVERAGE($H$4:H120)</f>
        <v>#DIV/0!</v>
      </c>
      <c r="AD120" s="33" t="e">
        <f>AVERAGE($I$4:I120)</f>
        <v>#DIV/0!</v>
      </c>
      <c r="AE120" s="33" t="e">
        <f>AVERAGE($J$4:J120)</f>
        <v>#DIV/0!</v>
      </c>
      <c r="AG120" s="14">
        <f t="shared" ref="AG120:AG121" si="34">(W120-(2%/12))/M120</f>
        <v>0.11291332211268265</v>
      </c>
      <c r="AH120" s="38" t="e">
        <f t="shared" ref="AH120:AH121" si="35">(X120-(2%/12))/N120</f>
        <v>#DIV/0!</v>
      </c>
      <c r="AI120" s="38" t="e">
        <f t="shared" ref="AI120:AI121" si="36">(Y120-(2%/12))/O120</f>
        <v>#DIV/0!</v>
      </c>
      <c r="AJ120" s="38" t="e">
        <f t="shared" ref="AJ120:AJ121" si="37">(Z120-(2%/12))/P120</f>
        <v>#DIV/0!</v>
      </c>
      <c r="AK120" s="38" t="e">
        <f t="shared" ref="AK120:AK121" si="38">(AA120-(2%/12))/Q120</f>
        <v>#DIV/0!</v>
      </c>
      <c r="AL120" s="38" t="e">
        <f t="shared" ref="AL120:AL121" si="39">(AB120-(2%/12))/R120</f>
        <v>#DIV/0!</v>
      </c>
      <c r="AM120" s="38" t="e">
        <f t="shared" ref="AM120:AM121" si="40">(AC120-(2%/12))/S120</f>
        <v>#DIV/0!</v>
      </c>
      <c r="AN120" s="38" t="e">
        <f t="shared" ref="AN120:AN121" si="41">(AD120-(2%/12))/T120</f>
        <v>#DIV/0!</v>
      </c>
      <c r="AO120" s="38" t="e">
        <f t="shared" ref="AO120:AO121" si="42">(AE120-(2%/12))/U120</f>
        <v>#DIV/0!</v>
      </c>
    </row>
    <row r="121" spans="1:41" x14ac:dyDescent="0.35">
      <c r="A121" s="13">
        <f>Main!B121</f>
        <v>44865</v>
      </c>
      <c r="B121" s="10">
        <f>Main!C121/Main!C120-1</f>
        <v>-2.4989876786024157E-2</v>
      </c>
      <c r="C121" s="30" t="e">
        <f>Main!D121/Main!D120-1</f>
        <v>#DIV/0!</v>
      </c>
      <c r="D121" s="30" t="e">
        <f>Main!E121/Main!E120-1</f>
        <v>#DIV/0!</v>
      </c>
      <c r="E121" s="30" t="e">
        <f>Main!F121/Main!F120-1</f>
        <v>#DIV/0!</v>
      </c>
      <c r="F121" s="30" t="e">
        <f>Main!G121/Main!G120-1</f>
        <v>#DIV/0!</v>
      </c>
      <c r="G121" s="30" t="e">
        <f>Main!H121/Main!H120-1</f>
        <v>#DIV/0!</v>
      </c>
      <c r="H121" s="30" t="e">
        <f>Main!I121/Main!I120-1</f>
        <v>#DIV/0!</v>
      </c>
      <c r="I121" s="30" t="e">
        <f>Main!J121/Main!J120-1</f>
        <v>#DIV/0!</v>
      </c>
      <c r="J121" s="30" t="e">
        <f>Main!K121/Main!K120-1</f>
        <v>#DIV/0!</v>
      </c>
      <c r="K121" s="30" t="e">
        <f t="shared" si="33"/>
        <v>#DIV/0!</v>
      </c>
      <c r="M121" s="53">
        <f>STDEV($B$4:B121)</f>
        <v>3.0710548279288461E-2</v>
      </c>
      <c r="N121" s="31" t="e">
        <f>STDEV($C$4:C121)</f>
        <v>#DIV/0!</v>
      </c>
      <c r="O121" s="31" t="e">
        <f>STDEV($D$4:D121)</f>
        <v>#DIV/0!</v>
      </c>
      <c r="P121" s="31" t="e">
        <f>STDEV($E$4:E121)</f>
        <v>#DIV/0!</v>
      </c>
      <c r="Q121" s="31" t="e">
        <f>STDEV($F$4:F121)</f>
        <v>#DIV/0!</v>
      </c>
      <c r="R121" s="31" t="e">
        <f>STDEV($G$4:G121)</f>
        <v>#DIV/0!</v>
      </c>
      <c r="S121" s="31" t="e">
        <f>STDEV($H$4:H121)</f>
        <v>#DIV/0!</v>
      </c>
      <c r="T121" s="31" t="e">
        <f>STDEV($I$4:I121)</f>
        <v>#DIV/0!</v>
      </c>
      <c r="U121" s="31" t="e">
        <f>STDEV($J$4:J121)</f>
        <v>#DIV/0!</v>
      </c>
      <c r="W121" s="9">
        <f>AVERAGE($B$4:B121)</f>
        <v>4.8796877541581532E-3</v>
      </c>
      <c r="X121" s="33" t="e">
        <f>AVERAGE($C$4:C121)</f>
        <v>#DIV/0!</v>
      </c>
      <c r="Y121" s="33" t="e">
        <f>AVERAGE($D$4:D121)</f>
        <v>#DIV/0!</v>
      </c>
      <c r="Z121" s="33" t="e">
        <f>AVERAGE($E$4:E121)</f>
        <v>#DIV/0!</v>
      </c>
      <c r="AA121" s="33" t="e">
        <f>AVERAGE($F$4:F121)</f>
        <v>#DIV/0!</v>
      </c>
      <c r="AB121" s="33" t="e">
        <f>AVERAGE($G$4:G121)</f>
        <v>#DIV/0!</v>
      </c>
      <c r="AC121" s="33" t="e">
        <f>AVERAGE($H$4:H121)</f>
        <v>#DIV/0!</v>
      </c>
      <c r="AD121" s="33" t="e">
        <f>AVERAGE($I$4:I121)</f>
        <v>#DIV/0!</v>
      </c>
      <c r="AE121" s="33" t="e">
        <f>AVERAGE($J$4:J121)</f>
        <v>#DIV/0!</v>
      </c>
      <c r="AG121" s="14">
        <f t="shared" si="34"/>
        <v>0.10462271979879903</v>
      </c>
      <c r="AH121" s="38" t="e">
        <f t="shared" si="35"/>
        <v>#DIV/0!</v>
      </c>
      <c r="AI121" s="38" t="e">
        <f t="shared" si="36"/>
        <v>#DIV/0!</v>
      </c>
      <c r="AJ121" s="38" t="e">
        <f t="shared" si="37"/>
        <v>#DIV/0!</v>
      </c>
      <c r="AK121" s="38" t="e">
        <f t="shared" si="38"/>
        <v>#DIV/0!</v>
      </c>
      <c r="AL121" s="38" t="e">
        <f t="shared" si="39"/>
        <v>#DIV/0!</v>
      </c>
      <c r="AM121" s="38" t="e">
        <f t="shared" si="40"/>
        <v>#DIV/0!</v>
      </c>
      <c r="AN121" s="38" t="e">
        <f t="shared" si="41"/>
        <v>#DIV/0!</v>
      </c>
      <c r="AO121" s="38" t="e">
        <f t="shared" si="42"/>
        <v>#DIV/0!</v>
      </c>
    </row>
    <row r="122" spans="1:41" x14ac:dyDescent="0.35">
      <c r="A122" s="13">
        <f>Main!B122</f>
        <v>44895</v>
      </c>
      <c r="B122" s="10">
        <f>Main!C122/Main!C121-1</f>
        <v>5.7015722337585117E-2</v>
      </c>
      <c r="C122" s="30" t="e">
        <f>Main!D122/Main!D121-1</f>
        <v>#DIV/0!</v>
      </c>
      <c r="D122" s="30" t="e">
        <f>Main!E122/Main!E121-1</f>
        <v>#DIV/0!</v>
      </c>
      <c r="E122" s="30" t="e">
        <f>Main!F122/Main!F121-1</f>
        <v>#DIV/0!</v>
      </c>
      <c r="F122" s="30" t="e">
        <f>Main!G122/Main!G121-1</f>
        <v>#DIV/0!</v>
      </c>
      <c r="G122" s="30" t="e">
        <f>Main!H122/Main!H121-1</f>
        <v>#DIV/0!</v>
      </c>
      <c r="H122" s="30" t="e">
        <f>Main!I122/Main!I121-1</f>
        <v>#DIV/0!</v>
      </c>
      <c r="I122" s="30" t="e">
        <f>Main!J122/Main!J121-1</f>
        <v>#DIV/0!</v>
      </c>
      <c r="J122" s="30" t="e">
        <f>Main!K122/Main!K121-1</f>
        <v>#DIV/0!</v>
      </c>
      <c r="K122" s="30" t="e">
        <f t="shared" ref="K122:K123" si="43">0.5*C122+0.1*D122+0.1*E122+0.1*F122+0.1*G122+0.05*H122+0.05*I122</f>
        <v>#DIV/0!</v>
      </c>
      <c r="M122" s="53">
        <f>STDEV($B$4:B122)</f>
        <v>3.0951362079092954E-2</v>
      </c>
      <c r="N122" s="31" t="e">
        <f>STDEV($C$4:C122)</f>
        <v>#DIV/0!</v>
      </c>
      <c r="O122" s="31" t="e">
        <f>STDEV($D$4:D122)</f>
        <v>#DIV/0!</v>
      </c>
      <c r="P122" s="31" t="e">
        <f>STDEV($E$4:E122)</f>
        <v>#DIV/0!</v>
      </c>
      <c r="Q122" s="31" t="e">
        <f>STDEV($F$4:F122)</f>
        <v>#DIV/0!</v>
      </c>
      <c r="R122" s="31" t="e">
        <f>STDEV($G$4:G122)</f>
        <v>#DIV/0!</v>
      </c>
      <c r="S122" s="31" t="e">
        <f>STDEV($H$4:H122)</f>
        <v>#DIV/0!</v>
      </c>
      <c r="T122" s="31" t="e">
        <f>STDEV($I$4:I122)</f>
        <v>#DIV/0!</v>
      </c>
      <c r="U122" s="31" t="e">
        <f>STDEV($J$4:J122)</f>
        <v>#DIV/0!</v>
      </c>
      <c r="W122" s="9">
        <f>AVERAGE($B$4:B122)</f>
        <v>5.3178056918340095E-3</v>
      </c>
      <c r="X122" s="33" t="e">
        <f>AVERAGE($C$4:C122)</f>
        <v>#DIV/0!</v>
      </c>
      <c r="Y122" s="33" t="e">
        <f>AVERAGE($D$4:D122)</f>
        <v>#DIV/0!</v>
      </c>
      <c r="Z122" s="33" t="e">
        <f>AVERAGE($E$4:E122)</f>
        <v>#DIV/0!</v>
      </c>
      <c r="AA122" s="33" t="e">
        <f>AVERAGE($F$4:F122)</f>
        <v>#DIV/0!</v>
      </c>
      <c r="AB122" s="33" t="e">
        <f>AVERAGE($G$4:G122)</f>
        <v>#DIV/0!</v>
      </c>
      <c r="AC122" s="33" t="e">
        <f>AVERAGE($H$4:H122)</f>
        <v>#DIV/0!</v>
      </c>
      <c r="AD122" s="33" t="e">
        <f>AVERAGE($I$4:I122)</f>
        <v>#DIV/0!</v>
      </c>
      <c r="AE122" s="33" t="e">
        <f>AVERAGE($J$4:J122)</f>
        <v>#DIV/0!</v>
      </c>
      <c r="AG122" s="14">
        <f t="shared" ref="AG122:AG123" si="44">(W122-(2%/12))/M122</f>
        <v>0.11796375926323502</v>
      </c>
      <c r="AH122" s="38" t="e">
        <f t="shared" ref="AH122:AH123" si="45">(X122-(2%/12))/N122</f>
        <v>#DIV/0!</v>
      </c>
      <c r="AI122" s="38" t="e">
        <f t="shared" ref="AI122:AI123" si="46">(Y122-(2%/12))/O122</f>
        <v>#DIV/0!</v>
      </c>
      <c r="AJ122" s="38" t="e">
        <f t="shared" ref="AJ122:AJ123" si="47">(Z122-(2%/12))/P122</f>
        <v>#DIV/0!</v>
      </c>
      <c r="AK122" s="38" t="e">
        <f t="shared" ref="AK122:AK123" si="48">(AA122-(2%/12))/Q122</f>
        <v>#DIV/0!</v>
      </c>
      <c r="AL122" s="38" t="e">
        <f t="shared" ref="AL122:AL123" si="49">(AB122-(2%/12))/R122</f>
        <v>#DIV/0!</v>
      </c>
      <c r="AM122" s="38" t="e">
        <f t="shared" ref="AM122:AM123" si="50">(AC122-(2%/12))/S122</f>
        <v>#DIV/0!</v>
      </c>
      <c r="AN122" s="38" t="e">
        <f t="shared" ref="AN122:AN123" si="51">(AD122-(2%/12))/T122</f>
        <v>#DIV/0!</v>
      </c>
      <c r="AO122" s="38" t="e">
        <f t="shared" ref="AO122:AO123" si="52">(AE122-(2%/12))/U122</f>
        <v>#DIV/0!</v>
      </c>
    </row>
    <row r="123" spans="1:41" x14ac:dyDescent="0.35">
      <c r="A123" s="13">
        <f>Main!B123</f>
        <v>44926</v>
      </c>
      <c r="B123" s="10">
        <f>Main!C123/Main!C122-1</f>
        <v>4.7709923664120968E-3</v>
      </c>
      <c r="C123" s="30" t="e">
        <f>Main!D123/Main!D122-1</f>
        <v>#DIV/0!</v>
      </c>
      <c r="D123" s="30" t="e">
        <f>Main!E123/Main!E122-1</f>
        <v>#DIV/0!</v>
      </c>
      <c r="E123" s="30" t="e">
        <f>Main!F123/Main!F122-1</f>
        <v>#DIV/0!</v>
      </c>
      <c r="F123" s="30" t="e">
        <f>Main!G123/Main!G122-1</f>
        <v>#DIV/0!</v>
      </c>
      <c r="G123" s="30" t="e">
        <f>Main!H123/Main!H122-1</f>
        <v>#DIV/0!</v>
      </c>
      <c r="H123" s="30" t="e">
        <f>Main!I123/Main!I122-1</f>
        <v>#DIV/0!</v>
      </c>
      <c r="I123" s="30" t="e">
        <f>Main!J123/Main!J122-1</f>
        <v>#DIV/0!</v>
      </c>
      <c r="J123" s="30" t="e">
        <f>Main!K123/Main!K122-1</f>
        <v>#DIV/0!</v>
      </c>
      <c r="K123" s="30" t="e">
        <f t="shared" si="43"/>
        <v>#DIV/0!</v>
      </c>
      <c r="M123" s="53">
        <f>STDEV($B$4:B123)</f>
        <v>3.0821080397869106E-2</v>
      </c>
      <c r="N123" s="31" t="e">
        <f>STDEV($C$4:C123)</f>
        <v>#DIV/0!</v>
      </c>
      <c r="O123" s="31" t="e">
        <f>STDEV($D$4:D123)</f>
        <v>#DIV/0!</v>
      </c>
      <c r="P123" s="31" t="e">
        <f>STDEV($E$4:E123)</f>
        <v>#DIV/0!</v>
      </c>
      <c r="Q123" s="31" t="e">
        <f>STDEV($F$4:F123)</f>
        <v>#DIV/0!</v>
      </c>
      <c r="R123" s="31" t="e">
        <f>STDEV($G$4:G123)</f>
        <v>#DIV/0!</v>
      </c>
      <c r="S123" s="31" t="e">
        <f>STDEV($H$4:H123)</f>
        <v>#DIV/0!</v>
      </c>
      <c r="T123" s="31" t="e">
        <f>STDEV($I$4:I123)</f>
        <v>#DIV/0!</v>
      </c>
      <c r="U123" s="31" t="e">
        <f>STDEV($J$4:J123)</f>
        <v>#DIV/0!</v>
      </c>
      <c r="W123" s="9">
        <f>AVERAGE($B$4:B123)</f>
        <v>5.3132489141221604E-3</v>
      </c>
      <c r="X123" s="33" t="e">
        <f>AVERAGE($C$4:C123)</f>
        <v>#DIV/0!</v>
      </c>
      <c r="Y123" s="33" t="e">
        <f>AVERAGE($D$4:D123)</f>
        <v>#DIV/0!</v>
      </c>
      <c r="Z123" s="33" t="e">
        <f>AVERAGE($E$4:E123)</f>
        <v>#DIV/0!</v>
      </c>
      <c r="AA123" s="33" t="e">
        <f>AVERAGE($F$4:F123)</f>
        <v>#DIV/0!</v>
      </c>
      <c r="AB123" s="33" t="e">
        <f>AVERAGE($G$4:G123)</f>
        <v>#DIV/0!</v>
      </c>
      <c r="AC123" s="33" t="e">
        <f>AVERAGE($H$4:H123)</f>
        <v>#DIV/0!</v>
      </c>
      <c r="AD123" s="33" t="e">
        <f>AVERAGE($I$4:I123)</f>
        <v>#DIV/0!</v>
      </c>
      <c r="AE123" s="33" t="e">
        <f>AVERAGE($J$4:J123)</f>
        <v>#DIV/0!</v>
      </c>
      <c r="AG123" s="14">
        <f t="shared" si="44"/>
        <v>0.11831454966476805</v>
      </c>
      <c r="AH123" s="38" t="e">
        <f t="shared" si="45"/>
        <v>#DIV/0!</v>
      </c>
      <c r="AI123" s="38" t="e">
        <f t="shared" si="46"/>
        <v>#DIV/0!</v>
      </c>
      <c r="AJ123" s="38" t="e">
        <f t="shared" si="47"/>
        <v>#DIV/0!</v>
      </c>
      <c r="AK123" s="38" t="e">
        <f t="shared" si="48"/>
        <v>#DIV/0!</v>
      </c>
      <c r="AL123" s="38" t="e">
        <f t="shared" si="49"/>
        <v>#DIV/0!</v>
      </c>
      <c r="AM123" s="38" t="e">
        <f t="shared" si="50"/>
        <v>#DIV/0!</v>
      </c>
      <c r="AN123" s="38" t="e">
        <f t="shared" si="51"/>
        <v>#DIV/0!</v>
      </c>
      <c r="AO123" s="38" t="e">
        <f t="shared" si="52"/>
        <v>#DIV/0!</v>
      </c>
    </row>
    <row r="124" spans="1:41" x14ac:dyDescent="0.35">
      <c r="A124" s="13">
        <f>Main!B124</f>
        <v>44957</v>
      </c>
      <c r="B124" s="10">
        <f>Main!C124/Main!C123-1</f>
        <v>3.6534271828389642E-2</v>
      </c>
      <c r="C124" s="30" t="e">
        <f>Main!D124/Main!D123-1</f>
        <v>#DIV/0!</v>
      </c>
      <c r="D124" s="30" t="e">
        <f>Main!E124/Main!E123-1</f>
        <v>#DIV/0!</v>
      </c>
      <c r="E124" s="30" t="e">
        <f>Main!F124/Main!F123-1</f>
        <v>#DIV/0!</v>
      </c>
      <c r="F124" s="30" t="e">
        <f>Main!G124/Main!G123-1</f>
        <v>#DIV/0!</v>
      </c>
      <c r="G124" s="30" t="e">
        <f>Main!H124/Main!H123-1</f>
        <v>#DIV/0!</v>
      </c>
      <c r="H124" s="30" t="e">
        <f>Main!I124/Main!I123-1</f>
        <v>#DIV/0!</v>
      </c>
      <c r="I124" s="30" t="e">
        <f>Main!J124/Main!J123-1</f>
        <v>#DIV/0!</v>
      </c>
      <c r="J124" s="30" t="e">
        <f>Main!K124/Main!K123-1</f>
        <v>#DIV/0!</v>
      </c>
      <c r="K124" s="30" t="e">
        <f t="shared" ref="K124:K125" si="53">0.5*C124+0.1*D124+0.1*E124+0.1*F124+0.1*G124+0.05*H124+0.05*I124</f>
        <v>#DIV/0!</v>
      </c>
      <c r="M124" s="53">
        <f>STDEV($B$4:B124)</f>
        <v>3.0823345737991545E-2</v>
      </c>
      <c r="N124" s="31" t="e">
        <f>STDEV($C$4:C124)</f>
        <v>#DIV/0!</v>
      </c>
      <c r="O124" s="31" t="e">
        <f>STDEV($D$4:D124)</f>
        <v>#DIV/0!</v>
      </c>
      <c r="P124" s="31" t="e">
        <f>STDEV($E$4:E124)</f>
        <v>#DIV/0!</v>
      </c>
      <c r="Q124" s="31" t="e">
        <f>STDEV($F$4:F124)</f>
        <v>#DIV/0!</v>
      </c>
      <c r="R124" s="31" t="e">
        <f>STDEV($G$4:G124)</f>
        <v>#DIV/0!</v>
      </c>
      <c r="S124" s="31" t="e">
        <f>STDEV($H$4:H124)</f>
        <v>#DIV/0!</v>
      </c>
      <c r="T124" s="31" t="e">
        <f>STDEV($I$4:I124)</f>
        <v>#DIV/0!</v>
      </c>
      <c r="U124" s="31" t="e">
        <f>STDEV($J$4:J124)</f>
        <v>#DIV/0!</v>
      </c>
      <c r="W124" s="9">
        <f>AVERAGE($B$4:B124)</f>
        <v>5.5712738968847018E-3</v>
      </c>
      <c r="X124" s="33" t="e">
        <f>AVERAGE($C$4:C124)</f>
        <v>#DIV/0!</v>
      </c>
      <c r="Y124" s="33" t="e">
        <f>AVERAGE($D$4:D124)</f>
        <v>#DIV/0!</v>
      </c>
      <c r="Z124" s="33" t="e">
        <f>AVERAGE($E$4:E124)</f>
        <v>#DIV/0!</v>
      </c>
      <c r="AA124" s="33" t="e">
        <f>AVERAGE($F$4:F124)</f>
        <v>#DIV/0!</v>
      </c>
      <c r="AB124" s="33" t="e">
        <f>AVERAGE($G$4:G124)</f>
        <v>#DIV/0!</v>
      </c>
      <c r="AC124" s="33" t="e">
        <f>AVERAGE($H$4:H124)</f>
        <v>#DIV/0!</v>
      </c>
      <c r="AD124" s="33" t="e">
        <f>AVERAGE($I$4:I124)</f>
        <v>#DIV/0!</v>
      </c>
      <c r="AE124" s="33" t="e">
        <f>AVERAGE($J$4:J124)</f>
        <v>#DIV/0!</v>
      </c>
      <c r="AG124" s="14">
        <f t="shared" ref="AG124:AG125" si="54">(W124-(2%/12))/M124</f>
        <v>0.12667694361956891</v>
      </c>
      <c r="AH124" s="38" t="e">
        <f t="shared" ref="AH124:AH125" si="55">(X124-(2%/12))/N124</f>
        <v>#DIV/0!</v>
      </c>
      <c r="AI124" s="38" t="e">
        <f t="shared" ref="AI124:AI125" si="56">(Y124-(2%/12))/O124</f>
        <v>#DIV/0!</v>
      </c>
      <c r="AJ124" s="38" t="e">
        <f t="shared" ref="AJ124:AJ125" si="57">(Z124-(2%/12))/P124</f>
        <v>#DIV/0!</v>
      </c>
      <c r="AK124" s="38" t="e">
        <f t="shared" ref="AK124:AK125" si="58">(AA124-(2%/12))/Q124</f>
        <v>#DIV/0!</v>
      </c>
      <c r="AL124" s="38" t="e">
        <f t="shared" ref="AL124:AL125" si="59">(AB124-(2%/12))/R124</f>
        <v>#DIV/0!</v>
      </c>
      <c r="AM124" s="38" t="e">
        <f t="shared" ref="AM124:AM125" si="60">(AC124-(2%/12))/S124</f>
        <v>#DIV/0!</v>
      </c>
      <c r="AN124" s="38" t="e">
        <f t="shared" ref="AN124:AN125" si="61">(AD124-(2%/12))/T124</f>
        <v>#DIV/0!</v>
      </c>
      <c r="AO124" s="38" t="e">
        <f t="shared" ref="AO124:AO125" si="62">(AE124-(2%/12))/U124</f>
        <v>#DIV/0!</v>
      </c>
    </row>
    <row r="125" spans="1:41" x14ac:dyDescent="0.35">
      <c r="A125" s="13">
        <f>Main!B125</f>
        <v>44985</v>
      </c>
      <c r="B125" s="10">
        <f>Main!C125/Main!C124-1</f>
        <v>-1.9401778496362931E-3</v>
      </c>
      <c r="C125" s="30" t="e">
        <f>Main!D125/Main!D124-1</f>
        <v>#DIV/0!</v>
      </c>
      <c r="D125" s="30" t="e">
        <f>Main!E125/Main!E124-1</f>
        <v>#DIV/0!</v>
      </c>
      <c r="E125" s="30" t="e">
        <f>Main!F125/Main!F124-1</f>
        <v>#DIV/0!</v>
      </c>
      <c r="F125" s="30" t="e">
        <f>Main!G125/Main!G124-1</f>
        <v>#DIV/0!</v>
      </c>
      <c r="G125" s="30" t="e">
        <f>Main!H125/Main!H124-1</f>
        <v>#DIV/0!</v>
      </c>
      <c r="H125" s="30" t="e">
        <f>Main!I125/Main!I124-1</f>
        <v>#DIV/0!</v>
      </c>
      <c r="I125" s="30" t="e">
        <f>Main!J125/Main!J124-1</f>
        <v>#DIV/0!</v>
      </c>
      <c r="J125" s="30" t="e">
        <f>Main!K125/Main!K124-1</f>
        <v>#DIV/0!</v>
      </c>
      <c r="K125" s="30" t="e">
        <f t="shared" si="53"/>
        <v>#DIV/0!</v>
      </c>
      <c r="M125" s="53">
        <f>STDEV($B$4:B125)</f>
        <v>3.0703244576539269E-2</v>
      </c>
      <c r="N125" s="31" t="e">
        <f>STDEV($C$4:C125)</f>
        <v>#DIV/0!</v>
      </c>
      <c r="O125" s="31" t="e">
        <f>STDEV($D$4:D125)</f>
        <v>#DIV/0!</v>
      </c>
      <c r="P125" s="31" t="e">
        <f>STDEV($E$4:E125)</f>
        <v>#DIV/0!</v>
      </c>
      <c r="Q125" s="31" t="e">
        <f>STDEV($F$4:F125)</f>
        <v>#DIV/0!</v>
      </c>
      <c r="R125" s="31" t="e">
        <f>STDEV($G$4:G125)</f>
        <v>#DIV/0!</v>
      </c>
      <c r="S125" s="31" t="e">
        <f>STDEV($H$4:H125)</f>
        <v>#DIV/0!</v>
      </c>
      <c r="T125" s="31" t="e">
        <f>STDEV($I$4:I125)</f>
        <v>#DIV/0!</v>
      </c>
      <c r="U125" s="31" t="e">
        <f>STDEV($J$4:J125)</f>
        <v>#DIV/0!</v>
      </c>
      <c r="W125" s="9">
        <f>AVERAGE($B$4:B125)</f>
        <v>5.5097046202738737E-3</v>
      </c>
      <c r="X125" s="33" t="e">
        <f>AVERAGE($C$4:C125)</f>
        <v>#DIV/0!</v>
      </c>
      <c r="Y125" s="33" t="e">
        <f>AVERAGE($D$4:D125)</f>
        <v>#DIV/0!</v>
      </c>
      <c r="Z125" s="33" t="e">
        <f>AVERAGE($E$4:E125)</f>
        <v>#DIV/0!</v>
      </c>
      <c r="AA125" s="33" t="e">
        <f>AVERAGE($F$4:F125)</f>
        <v>#DIV/0!</v>
      </c>
      <c r="AB125" s="33" t="e">
        <f>AVERAGE($G$4:G125)</f>
        <v>#DIV/0!</v>
      </c>
      <c r="AC125" s="33" t="e">
        <f>AVERAGE($H$4:H125)</f>
        <v>#DIV/0!</v>
      </c>
      <c r="AD125" s="33" t="e">
        <f>AVERAGE($I$4:I125)</f>
        <v>#DIV/0!</v>
      </c>
      <c r="AE125" s="33" t="e">
        <f>AVERAGE($J$4:J125)</f>
        <v>#DIV/0!</v>
      </c>
      <c r="AG125" s="14">
        <f t="shared" si="54"/>
        <v>0.12516716088513069</v>
      </c>
      <c r="AH125" s="38" t="e">
        <f t="shared" si="55"/>
        <v>#DIV/0!</v>
      </c>
      <c r="AI125" s="38" t="e">
        <f t="shared" si="56"/>
        <v>#DIV/0!</v>
      </c>
      <c r="AJ125" s="38" t="e">
        <f t="shared" si="57"/>
        <v>#DIV/0!</v>
      </c>
      <c r="AK125" s="38" t="e">
        <f t="shared" si="58"/>
        <v>#DIV/0!</v>
      </c>
      <c r="AL125" s="38" t="e">
        <f t="shared" si="59"/>
        <v>#DIV/0!</v>
      </c>
      <c r="AM125" s="38" t="e">
        <f t="shared" si="60"/>
        <v>#DIV/0!</v>
      </c>
      <c r="AN125" s="38" t="e">
        <f t="shared" si="61"/>
        <v>#DIV/0!</v>
      </c>
      <c r="AO125" s="38" t="e">
        <f t="shared" si="62"/>
        <v>#DIV/0!</v>
      </c>
    </row>
    <row r="126" spans="1:41" x14ac:dyDescent="0.35">
      <c r="A126" s="13">
        <f>Main!B126</f>
        <v>45016</v>
      </c>
      <c r="B126" s="10">
        <f>Main!C126/Main!C125-1</f>
        <v>-1.8359522652411364E-3</v>
      </c>
      <c r="C126" s="30" t="e">
        <f>Main!D126/Main!D125-1</f>
        <v>#DIV/0!</v>
      </c>
      <c r="D126" s="30" t="e">
        <f>Main!E126/Main!E125-1</f>
        <v>#DIV/0!</v>
      </c>
      <c r="E126" s="30" t="e">
        <f>Main!F126/Main!F125-1</f>
        <v>#DIV/0!</v>
      </c>
      <c r="F126" s="30" t="e">
        <f>Main!G126/Main!G125-1</f>
        <v>#DIV/0!</v>
      </c>
      <c r="G126" s="30" t="e">
        <f>Main!H126/Main!H125-1</f>
        <v>#DIV/0!</v>
      </c>
      <c r="H126" s="30" t="e">
        <f>Main!I126/Main!I125-1</f>
        <v>#DIV/0!</v>
      </c>
      <c r="I126" s="30" t="e">
        <f>Main!J126/Main!J125-1</f>
        <v>#DIV/0!</v>
      </c>
      <c r="J126" s="30" t="e">
        <f>Main!K126/Main!K125-1</f>
        <v>#DIV/0!</v>
      </c>
      <c r="K126" s="30" t="e">
        <f t="shared" ref="K126:K127" si="63">0.5*C126+0.1*D126+0.1*E126+0.1*F126+0.1*G126+0.05*H126+0.05*I126</f>
        <v>#DIV/0!</v>
      </c>
      <c r="M126" s="53">
        <f>STDEV($B$4:B126)</f>
        <v>3.0584325316421534E-2</v>
      </c>
      <c r="N126" s="31" t="e">
        <f>STDEV($C$4:C126)</f>
        <v>#DIV/0!</v>
      </c>
      <c r="O126" s="31" t="e">
        <f>STDEV($D$4:D126)</f>
        <v>#DIV/0!</v>
      </c>
      <c r="P126" s="31" t="e">
        <f>STDEV($E$4:E126)</f>
        <v>#DIV/0!</v>
      </c>
      <c r="Q126" s="31" t="e">
        <f>STDEV($F$4:F126)</f>
        <v>#DIV/0!</v>
      </c>
      <c r="R126" s="31" t="e">
        <f>STDEV($G$4:G126)</f>
        <v>#DIV/0!</v>
      </c>
      <c r="S126" s="31" t="e">
        <f>STDEV($H$4:H126)</f>
        <v>#DIV/0!</v>
      </c>
      <c r="T126" s="31" t="e">
        <f>STDEV($I$4:I126)</f>
        <v>#DIV/0!</v>
      </c>
      <c r="U126" s="31" t="e">
        <f>STDEV($J$4:J126)</f>
        <v>#DIV/0!</v>
      </c>
      <c r="W126" s="9">
        <f>AVERAGE($B$4:B126)</f>
        <v>5.4499838325867602E-3</v>
      </c>
      <c r="X126" s="33" t="e">
        <f>AVERAGE($C$4:C126)</f>
        <v>#DIV/0!</v>
      </c>
      <c r="Y126" s="33" t="e">
        <f>AVERAGE($D$4:D126)</f>
        <v>#DIV/0!</v>
      </c>
      <c r="Z126" s="33" t="e">
        <f>AVERAGE($E$4:E126)</f>
        <v>#DIV/0!</v>
      </c>
      <c r="AA126" s="33" t="e">
        <f>AVERAGE($F$4:F126)</f>
        <v>#DIV/0!</v>
      </c>
      <c r="AB126" s="33" t="e">
        <f>AVERAGE($G$4:G126)</f>
        <v>#DIV/0!</v>
      </c>
      <c r="AC126" s="33" t="e">
        <f>AVERAGE($H$4:H126)</f>
        <v>#DIV/0!</v>
      </c>
      <c r="AD126" s="33" t="e">
        <f>AVERAGE($I$4:I126)</f>
        <v>#DIV/0!</v>
      </c>
      <c r="AE126" s="33" t="e">
        <f>AVERAGE($J$4:J126)</f>
        <v>#DIV/0!</v>
      </c>
      <c r="AG126" s="14">
        <f t="shared" ref="AG126:AG127" si="64">(W126-(2%/12))/M126</f>
        <v>0.12370118113701629</v>
      </c>
      <c r="AH126" s="38" t="e">
        <f t="shared" ref="AH126:AH127" si="65">(X126-(2%/12))/N126</f>
        <v>#DIV/0!</v>
      </c>
      <c r="AI126" s="38" t="e">
        <f t="shared" ref="AI126:AI127" si="66">(Y126-(2%/12))/O126</f>
        <v>#DIV/0!</v>
      </c>
      <c r="AJ126" s="38" t="e">
        <f t="shared" ref="AJ126:AJ127" si="67">(Z126-(2%/12))/P126</f>
        <v>#DIV/0!</v>
      </c>
      <c r="AK126" s="38" t="e">
        <f t="shared" ref="AK126:AK127" si="68">(AA126-(2%/12))/Q126</f>
        <v>#DIV/0!</v>
      </c>
      <c r="AL126" s="38" t="e">
        <f t="shared" ref="AL126:AL127" si="69">(AB126-(2%/12))/R126</f>
        <v>#DIV/0!</v>
      </c>
      <c r="AM126" s="38" t="e">
        <f t="shared" ref="AM126:AM127" si="70">(AC126-(2%/12))/S126</f>
        <v>#DIV/0!</v>
      </c>
      <c r="AN126" s="38" t="e">
        <f t="shared" ref="AN126:AN127" si="71">(AD126-(2%/12))/T126</f>
        <v>#DIV/0!</v>
      </c>
      <c r="AO126" s="38" t="e">
        <f t="shared" ref="AO126:AO127" si="72">(AE126-(2%/12))/U126</f>
        <v>#DIV/0!</v>
      </c>
    </row>
    <row r="127" spans="1:41" x14ac:dyDescent="0.35">
      <c r="A127" s="13">
        <f>Main!B127</f>
        <v>45046</v>
      </c>
      <c r="B127" s="10">
        <f>Main!C127/Main!C126-1</f>
        <v>2.0070327292399215E-2</v>
      </c>
      <c r="C127" s="30" t="e">
        <f>Main!D127/Main!D126-1</f>
        <v>#DIV/0!</v>
      </c>
      <c r="D127" s="30" t="e">
        <f>Main!E127/Main!E126-1</f>
        <v>#DIV/0!</v>
      </c>
      <c r="E127" s="30" t="e">
        <f>Main!F127/Main!F126-1</f>
        <v>#DIV/0!</v>
      </c>
      <c r="F127" s="30" t="e">
        <f>Main!G127/Main!G126-1</f>
        <v>#DIV/0!</v>
      </c>
      <c r="G127" s="30" t="e">
        <f>Main!H127/Main!H126-1</f>
        <v>#DIV/0!</v>
      </c>
      <c r="H127" s="30" t="e">
        <f>Main!I127/Main!I126-1</f>
        <v>#DIV/0!</v>
      </c>
      <c r="I127" s="30" t="e">
        <f>Main!J127/Main!J126-1</f>
        <v>#DIV/0!</v>
      </c>
      <c r="J127" s="30" t="e">
        <f>Main!K127/Main!K126-1</f>
        <v>#DIV/0!</v>
      </c>
      <c r="K127" s="30" t="e">
        <f t="shared" si="63"/>
        <v>#DIV/0!</v>
      </c>
      <c r="M127" s="53">
        <f>STDEV($B$4:B127)</f>
        <v>3.0488028722754166E-2</v>
      </c>
      <c r="N127" s="31" t="e">
        <f>STDEV($C$4:C127)</f>
        <v>#DIV/0!</v>
      </c>
      <c r="O127" s="31" t="e">
        <f>STDEV($D$4:D127)</f>
        <v>#DIV/0!</v>
      </c>
      <c r="P127" s="31" t="e">
        <f>STDEV($E$4:E127)</f>
        <v>#DIV/0!</v>
      </c>
      <c r="Q127" s="31" t="e">
        <f>STDEV($F$4:F127)</f>
        <v>#DIV/0!</v>
      </c>
      <c r="R127" s="31" t="e">
        <f>STDEV($G$4:G127)</f>
        <v>#DIV/0!</v>
      </c>
      <c r="S127" s="31" t="e">
        <f>STDEV($H$4:H127)</f>
        <v>#DIV/0!</v>
      </c>
      <c r="T127" s="31" t="e">
        <f>STDEV($I$4:I127)</f>
        <v>#DIV/0!</v>
      </c>
      <c r="U127" s="31" t="e">
        <f>STDEV($J$4:J127)</f>
        <v>#DIV/0!</v>
      </c>
      <c r="W127" s="9">
        <f>AVERAGE($B$4:B127)</f>
        <v>5.5678898282304091E-3</v>
      </c>
      <c r="X127" s="33" t="e">
        <f>AVERAGE($C$4:C127)</f>
        <v>#DIV/0!</v>
      </c>
      <c r="Y127" s="33" t="e">
        <f>AVERAGE($D$4:D127)</f>
        <v>#DIV/0!</v>
      </c>
      <c r="Z127" s="33" t="e">
        <f>AVERAGE($E$4:E127)</f>
        <v>#DIV/0!</v>
      </c>
      <c r="AA127" s="33" t="e">
        <f>AVERAGE($F$4:F127)</f>
        <v>#DIV/0!</v>
      </c>
      <c r="AB127" s="33" t="e">
        <f>AVERAGE($G$4:G127)</f>
        <v>#DIV/0!</v>
      </c>
      <c r="AC127" s="33" t="e">
        <f>AVERAGE($H$4:H127)</f>
        <v>#DIV/0!</v>
      </c>
      <c r="AD127" s="33" t="e">
        <f>AVERAGE($I$4:I127)</f>
        <v>#DIV/0!</v>
      </c>
      <c r="AE127" s="33" t="e">
        <f>AVERAGE($J$4:J127)</f>
        <v>#DIV/0!</v>
      </c>
      <c r="AG127" s="14">
        <f t="shared" si="64"/>
        <v>0.12795918020938291</v>
      </c>
      <c r="AH127" s="38" t="e">
        <f t="shared" si="65"/>
        <v>#DIV/0!</v>
      </c>
      <c r="AI127" s="38" t="e">
        <f t="shared" si="66"/>
        <v>#DIV/0!</v>
      </c>
      <c r="AJ127" s="38" t="e">
        <f t="shared" si="67"/>
        <v>#DIV/0!</v>
      </c>
      <c r="AK127" s="38" t="e">
        <f t="shared" si="68"/>
        <v>#DIV/0!</v>
      </c>
      <c r="AL127" s="38" t="e">
        <f t="shared" si="69"/>
        <v>#DIV/0!</v>
      </c>
      <c r="AM127" s="38" t="e">
        <f t="shared" si="70"/>
        <v>#DIV/0!</v>
      </c>
      <c r="AN127" s="38" t="e">
        <f t="shared" si="71"/>
        <v>#DIV/0!</v>
      </c>
      <c r="AO127" s="38" t="e">
        <f t="shared" si="72"/>
        <v>#DIV/0!</v>
      </c>
    </row>
    <row r="128" spans="1:41" x14ac:dyDescent="0.35">
      <c r="A128" s="13">
        <f>Main!B128</f>
        <v>45077</v>
      </c>
      <c r="B128" s="10">
        <f>Main!C128/Main!C127-1</f>
        <v>-1.5591854051760667E-2</v>
      </c>
      <c r="C128" s="30" t="e">
        <f>Main!D128/Main!D127-1</f>
        <v>#DIV/0!</v>
      </c>
      <c r="D128" s="30" t="e">
        <f>Main!E128/Main!E127-1</f>
        <v>#DIV/0!</v>
      </c>
      <c r="E128" s="30" t="e">
        <f>Main!F128/Main!F127-1</f>
        <v>#DIV/0!</v>
      </c>
      <c r="F128" s="30" t="e">
        <f>Main!G128/Main!G127-1</f>
        <v>#DIV/0!</v>
      </c>
      <c r="G128" s="30" t="e">
        <f>Main!H128/Main!H127-1</f>
        <v>#DIV/0!</v>
      </c>
      <c r="H128" s="30" t="e">
        <f>Main!I128/Main!I127-1</f>
        <v>#DIV/0!</v>
      </c>
      <c r="I128" s="30" t="e">
        <f>Main!J128/Main!J127-1</f>
        <v>#DIV/0!</v>
      </c>
      <c r="J128" s="30" t="e">
        <f>Main!K128/Main!K127-1</f>
        <v>#DIV/0!</v>
      </c>
      <c r="K128" s="30" t="e">
        <f t="shared" ref="K128:K129" si="73">0.5*C128+0.1*D128+0.1*E128+0.1*F128+0.1*G128+0.05*H128+0.05*I128</f>
        <v>#DIV/0!</v>
      </c>
      <c r="M128" s="53">
        <f>STDEV($B$4:B128)</f>
        <v>3.0423767769612496E-2</v>
      </c>
      <c r="N128" s="31" t="e">
        <f>STDEV($C$4:C128)</f>
        <v>#DIV/0!</v>
      </c>
      <c r="O128" s="31" t="e">
        <f>STDEV($D$4:D128)</f>
        <v>#DIV/0!</v>
      </c>
      <c r="P128" s="31" t="e">
        <f>STDEV($E$4:E128)</f>
        <v>#DIV/0!</v>
      </c>
      <c r="Q128" s="31" t="e">
        <f>STDEV($F$4:F128)</f>
        <v>#DIV/0!</v>
      </c>
      <c r="R128" s="31" t="e">
        <f>STDEV($G$4:G128)</f>
        <v>#DIV/0!</v>
      </c>
      <c r="S128" s="31" t="e">
        <f>STDEV($H$4:H128)</f>
        <v>#DIV/0!</v>
      </c>
      <c r="T128" s="31" t="e">
        <f>STDEV($I$4:I128)</f>
        <v>#DIV/0!</v>
      </c>
      <c r="U128" s="31" t="e">
        <f>STDEV($J$4:J128)</f>
        <v>#DIV/0!</v>
      </c>
      <c r="W128" s="9">
        <f>AVERAGE($B$4:B128)</f>
        <v>5.3986118771904802E-3</v>
      </c>
      <c r="X128" s="33" t="e">
        <f>AVERAGE($C$4:C128)</f>
        <v>#DIV/0!</v>
      </c>
      <c r="Y128" s="33" t="e">
        <f>AVERAGE($D$4:D128)</f>
        <v>#DIV/0!</v>
      </c>
      <c r="Z128" s="33" t="e">
        <f>AVERAGE($E$4:E128)</f>
        <v>#DIV/0!</v>
      </c>
      <c r="AA128" s="33" t="e">
        <f>AVERAGE($F$4:F128)</f>
        <v>#DIV/0!</v>
      </c>
      <c r="AB128" s="33" t="e">
        <f>AVERAGE($G$4:G128)</f>
        <v>#DIV/0!</v>
      </c>
      <c r="AC128" s="33" t="e">
        <f>AVERAGE($H$4:H128)</f>
        <v>#DIV/0!</v>
      </c>
      <c r="AD128" s="33" t="e">
        <f>AVERAGE($I$4:I128)</f>
        <v>#DIV/0!</v>
      </c>
      <c r="AE128" s="33" t="e">
        <f>AVERAGE($J$4:J128)</f>
        <v>#DIV/0!</v>
      </c>
      <c r="AG128" s="14">
        <f t="shared" ref="AG128:AG129" si="74">(W128-(2%/12))/M128</f>
        <v>0.12266545152409788</v>
      </c>
      <c r="AH128" s="38" t="e">
        <f t="shared" ref="AH128:AH129" si="75">(X128-(2%/12))/N128</f>
        <v>#DIV/0!</v>
      </c>
      <c r="AI128" s="38" t="e">
        <f t="shared" ref="AI128:AI129" si="76">(Y128-(2%/12))/O128</f>
        <v>#DIV/0!</v>
      </c>
      <c r="AJ128" s="38" t="e">
        <f t="shared" ref="AJ128:AJ129" si="77">(Z128-(2%/12))/P128</f>
        <v>#DIV/0!</v>
      </c>
      <c r="AK128" s="38" t="e">
        <f t="shared" ref="AK128:AK129" si="78">(AA128-(2%/12))/Q128</f>
        <v>#DIV/0!</v>
      </c>
      <c r="AL128" s="38" t="e">
        <f t="shared" ref="AL128:AL129" si="79">(AB128-(2%/12))/R128</f>
        <v>#DIV/0!</v>
      </c>
      <c r="AM128" s="38" t="e">
        <f t="shared" ref="AM128:AM129" si="80">(AC128-(2%/12))/S128</f>
        <v>#DIV/0!</v>
      </c>
      <c r="AN128" s="38" t="e">
        <f t="shared" ref="AN128:AN129" si="81">(AD128-(2%/12))/T128</f>
        <v>#DIV/0!</v>
      </c>
      <c r="AO128" s="38" t="e">
        <f t="shared" ref="AO128:AO129" si="82">(AE128-(2%/12))/U128</f>
        <v>#DIV/0!</v>
      </c>
    </row>
    <row r="129" spans="1:41" x14ac:dyDescent="0.35">
      <c r="A129" s="13">
        <f>Main!B129</f>
        <v>45107</v>
      </c>
      <c r="B129" s="10">
        <f>Main!C129/Main!C128-1</f>
        <v>2.3434974679452658E-2</v>
      </c>
      <c r="C129" s="30" t="e">
        <f>Main!D129/Main!D128-1</f>
        <v>#DIV/0!</v>
      </c>
      <c r="D129" s="30" t="e">
        <f>Main!E129/Main!E128-1</f>
        <v>#DIV/0!</v>
      </c>
      <c r="E129" s="30" t="e">
        <f>Main!F129/Main!F128-1</f>
        <v>#DIV/0!</v>
      </c>
      <c r="F129" s="30" t="e">
        <f>Main!G129/Main!G128-1</f>
        <v>#DIV/0!</v>
      </c>
      <c r="G129" s="30" t="e">
        <f>Main!H129/Main!H128-1</f>
        <v>#DIV/0!</v>
      </c>
      <c r="H129" s="30" t="e">
        <f>Main!I129/Main!I128-1</f>
        <v>#DIV/0!</v>
      </c>
      <c r="I129" s="30" t="e">
        <f>Main!J129/Main!J128-1</f>
        <v>#DIV/0!</v>
      </c>
      <c r="J129" s="30" t="e">
        <f>Main!K129/Main!K128-1</f>
        <v>#DIV/0!</v>
      </c>
      <c r="K129" s="30" t="e">
        <f t="shared" si="73"/>
        <v>#DIV/0!</v>
      </c>
      <c r="M129" s="53">
        <f>STDEV($B$4:B129)</f>
        <v>3.0344400283651936E-2</v>
      </c>
      <c r="N129" s="31" t="e">
        <f>STDEV($C$4:C129)</f>
        <v>#DIV/0!</v>
      </c>
      <c r="O129" s="31" t="e">
        <f>STDEV($D$4:D129)</f>
        <v>#DIV/0!</v>
      </c>
      <c r="P129" s="31" t="e">
        <f>STDEV($E$4:E129)</f>
        <v>#DIV/0!</v>
      </c>
      <c r="Q129" s="31" t="e">
        <f>STDEV($F$4:F129)</f>
        <v>#DIV/0!</v>
      </c>
      <c r="R129" s="31" t="e">
        <f>STDEV($G$4:G129)</f>
        <v>#DIV/0!</v>
      </c>
      <c r="S129" s="31" t="e">
        <f>STDEV($H$4:H129)</f>
        <v>#DIV/0!</v>
      </c>
      <c r="T129" s="31" t="e">
        <f>STDEV($I$4:I129)</f>
        <v>#DIV/0!</v>
      </c>
      <c r="U129" s="31" t="e">
        <f>STDEV($J$4:J129)</f>
        <v>#DIV/0!</v>
      </c>
      <c r="W129" s="9">
        <f>AVERAGE($B$4:B129)</f>
        <v>5.5417576137163707E-3</v>
      </c>
      <c r="X129" s="33" t="e">
        <f>AVERAGE($C$4:C129)</f>
        <v>#DIV/0!</v>
      </c>
      <c r="Y129" s="33" t="e">
        <f>AVERAGE($D$4:D129)</f>
        <v>#DIV/0!</v>
      </c>
      <c r="Z129" s="33" t="e">
        <f>AVERAGE($E$4:E129)</f>
        <v>#DIV/0!</v>
      </c>
      <c r="AA129" s="33" t="e">
        <f>AVERAGE($F$4:F129)</f>
        <v>#DIV/0!</v>
      </c>
      <c r="AB129" s="33" t="e">
        <f>AVERAGE($G$4:G129)</f>
        <v>#DIV/0!</v>
      </c>
      <c r="AC129" s="33" t="e">
        <f>AVERAGE($H$4:H129)</f>
        <v>#DIV/0!</v>
      </c>
      <c r="AD129" s="33" t="e">
        <f>AVERAGE($I$4:I129)</f>
        <v>#DIV/0!</v>
      </c>
      <c r="AE129" s="33" t="e">
        <f>AVERAGE($J$4:J129)</f>
        <v>#DIV/0!</v>
      </c>
      <c r="AG129" s="14">
        <f t="shared" si="74"/>
        <v>0.12770365902197156</v>
      </c>
      <c r="AH129" s="38" t="e">
        <f t="shared" si="75"/>
        <v>#DIV/0!</v>
      </c>
      <c r="AI129" s="38" t="e">
        <f t="shared" si="76"/>
        <v>#DIV/0!</v>
      </c>
      <c r="AJ129" s="38" t="e">
        <f t="shared" si="77"/>
        <v>#DIV/0!</v>
      </c>
      <c r="AK129" s="38" t="e">
        <f t="shared" si="78"/>
        <v>#DIV/0!</v>
      </c>
      <c r="AL129" s="38" t="e">
        <f t="shared" si="79"/>
        <v>#DIV/0!</v>
      </c>
      <c r="AM129" s="38" t="e">
        <f t="shared" si="80"/>
        <v>#DIV/0!</v>
      </c>
      <c r="AN129" s="38" t="e">
        <f t="shared" si="81"/>
        <v>#DIV/0!</v>
      </c>
      <c r="AO129" s="38" t="e">
        <f t="shared" si="82"/>
        <v>#DIV/0!</v>
      </c>
    </row>
    <row r="130" spans="1:41" x14ac:dyDescent="0.35">
      <c r="A130" s="13">
        <f>Main!B130</f>
        <v>45138</v>
      </c>
      <c r="B130" s="10">
        <f>Main!C130/Main!C129-1</f>
        <v>1.6792125072379926E-2</v>
      </c>
      <c r="C130" s="30" t="e">
        <f>Main!D130/Main!D129-1</f>
        <v>#DIV/0!</v>
      </c>
      <c r="D130" s="30" t="e">
        <f>Main!E130/Main!E129-1</f>
        <v>#DIV/0!</v>
      </c>
      <c r="E130" s="30" t="e">
        <f>Main!F130/Main!F129-1</f>
        <v>#DIV/0!</v>
      </c>
      <c r="F130" s="30" t="e">
        <f>Main!G130/Main!G129-1</f>
        <v>#DIV/0!</v>
      </c>
      <c r="G130" s="30" t="e">
        <f>Main!H130/Main!H129-1</f>
        <v>#DIV/0!</v>
      </c>
      <c r="H130" s="30" t="e">
        <f>Main!I130/Main!I129-1</f>
        <v>#DIV/0!</v>
      </c>
      <c r="I130" s="30" t="e">
        <f>Main!J130/Main!J129-1</f>
        <v>#DIV/0!</v>
      </c>
      <c r="J130" s="30" t="e">
        <f>Main!K130/Main!K129-1</f>
        <v>#DIV/0!</v>
      </c>
      <c r="K130" s="30" t="e">
        <f t="shared" ref="K130:K131" si="83">0.5*C130+0.1*D130+0.1*E130+0.1*F130+0.1*G130+0.05*H130+0.05*I130</f>
        <v>#DIV/0!</v>
      </c>
      <c r="M130" s="53">
        <f>STDEV($B$4:B130)</f>
        <v>3.0240229003020681E-2</v>
      </c>
      <c r="N130" s="31" t="e">
        <f>STDEV($C$4:C130)</f>
        <v>#DIV/0!</v>
      </c>
      <c r="O130" s="31" t="e">
        <f>STDEV($D$4:D130)</f>
        <v>#DIV/0!</v>
      </c>
      <c r="P130" s="31" t="e">
        <f>STDEV($E$4:E130)</f>
        <v>#DIV/0!</v>
      </c>
      <c r="Q130" s="31" t="e">
        <f>STDEV($F$4:F130)</f>
        <v>#DIV/0!</v>
      </c>
      <c r="R130" s="31" t="e">
        <f>STDEV($G$4:G130)</f>
        <v>#DIV/0!</v>
      </c>
      <c r="S130" s="31" t="e">
        <f>STDEV($H$4:H130)</f>
        <v>#DIV/0!</v>
      </c>
      <c r="T130" s="31" t="e">
        <f>STDEV($I$4:I130)</f>
        <v>#DIV/0!</v>
      </c>
      <c r="U130" s="31" t="e">
        <f>STDEV($J$4:J130)</f>
        <v>#DIV/0!</v>
      </c>
      <c r="W130" s="9">
        <f>AVERAGE($B$4:B130)</f>
        <v>5.6303431842570284E-3</v>
      </c>
      <c r="X130" s="33" t="e">
        <f>AVERAGE($C$4:C130)</f>
        <v>#DIV/0!</v>
      </c>
      <c r="Y130" s="33" t="e">
        <f>AVERAGE($D$4:D130)</f>
        <v>#DIV/0!</v>
      </c>
      <c r="Z130" s="33" t="e">
        <f>AVERAGE($E$4:E130)</f>
        <v>#DIV/0!</v>
      </c>
      <c r="AA130" s="33" t="e">
        <f>AVERAGE($F$4:F130)</f>
        <v>#DIV/0!</v>
      </c>
      <c r="AB130" s="33" t="e">
        <f>AVERAGE($G$4:G130)</f>
        <v>#DIV/0!</v>
      </c>
      <c r="AC130" s="33" t="e">
        <f>AVERAGE($H$4:H130)</f>
        <v>#DIV/0!</v>
      </c>
      <c r="AD130" s="33" t="e">
        <f>AVERAGE($I$4:I130)</f>
        <v>#DIV/0!</v>
      </c>
      <c r="AE130" s="33" t="e">
        <f>AVERAGE($J$4:J130)</f>
        <v>#DIV/0!</v>
      </c>
      <c r="AG130" s="14">
        <f t="shared" ref="AG130:AG131" si="84">(W130-(2%/12))/M130</f>
        <v>0.13107296631895321</v>
      </c>
      <c r="AH130" s="38" t="e">
        <f t="shared" ref="AH130:AH131" si="85">(X130-(2%/12))/N130</f>
        <v>#DIV/0!</v>
      </c>
      <c r="AI130" s="38" t="e">
        <f t="shared" ref="AI130:AI131" si="86">(Y130-(2%/12))/O130</f>
        <v>#DIV/0!</v>
      </c>
      <c r="AJ130" s="38" t="e">
        <f t="shared" ref="AJ130:AJ131" si="87">(Z130-(2%/12))/P130</f>
        <v>#DIV/0!</v>
      </c>
      <c r="AK130" s="38" t="e">
        <f t="shared" ref="AK130:AK131" si="88">(AA130-(2%/12))/Q130</f>
        <v>#DIV/0!</v>
      </c>
      <c r="AL130" s="38" t="e">
        <f t="shared" ref="AL130:AL131" si="89">(AB130-(2%/12))/R130</f>
        <v>#DIV/0!</v>
      </c>
      <c r="AM130" s="38" t="e">
        <f t="shared" ref="AM130:AM131" si="90">(AC130-(2%/12))/S130</f>
        <v>#DIV/0!</v>
      </c>
      <c r="AN130" s="38" t="e">
        <f t="shared" ref="AN130:AN131" si="91">(AD130-(2%/12))/T130</f>
        <v>#DIV/0!</v>
      </c>
      <c r="AO130" s="38" t="e">
        <f t="shared" ref="AO130:AO131" si="92">(AE130-(2%/12))/U130</f>
        <v>#DIV/0!</v>
      </c>
    </row>
    <row r="131" spans="1:41" x14ac:dyDescent="0.35">
      <c r="A131" s="13">
        <f>Main!B131</f>
        <v>45169</v>
      </c>
      <c r="B131" s="10">
        <f>Main!C131/Main!C130-1</f>
        <v>-1.9879892317249959E-2</v>
      </c>
      <c r="C131" s="30" t="e">
        <f>Main!D131/Main!D130-1</f>
        <v>#DIV/0!</v>
      </c>
      <c r="D131" s="30" t="e">
        <f>Main!E131/Main!E130-1</f>
        <v>#DIV/0!</v>
      </c>
      <c r="E131" s="30" t="e">
        <f>Main!F131/Main!F130-1</f>
        <v>#DIV/0!</v>
      </c>
      <c r="F131" s="30" t="e">
        <f>Main!G131/Main!G130-1</f>
        <v>#DIV/0!</v>
      </c>
      <c r="G131" s="30" t="e">
        <f>Main!H131/Main!H130-1</f>
        <v>#DIV/0!</v>
      </c>
      <c r="H131" s="30" t="e">
        <f>Main!I131/Main!I130-1</f>
        <v>#DIV/0!</v>
      </c>
      <c r="I131" s="30" t="e">
        <f>Main!J131/Main!J130-1</f>
        <v>#DIV/0!</v>
      </c>
      <c r="J131" s="30" t="e">
        <f>Main!K131/Main!K130-1</f>
        <v>#DIV/0!</v>
      </c>
      <c r="K131" s="30" t="e">
        <f t="shared" si="83"/>
        <v>#DIV/0!</v>
      </c>
      <c r="M131" s="53">
        <f>STDEV($B$4:B131)</f>
        <v>3.0205215521604854E-2</v>
      </c>
      <c r="N131" s="31" t="e">
        <f>STDEV($C$4:C131)</f>
        <v>#DIV/0!</v>
      </c>
      <c r="O131" s="31" t="e">
        <f>STDEV($D$4:D131)</f>
        <v>#DIV/0!</v>
      </c>
      <c r="P131" s="31" t="e">
        <f>STDEV($E$4:E131)</f>
        <v>#DIV/0!</v>
      </c>
      <c r="Q131" s="31" t="e">
        <f>STDEV($F$4:F131)</f>
        <v>#DIV/0!</v>
      </c>
      <c r="R131" s="31" t="e">
        <f>STDEV($G$4:G131)</f>
        <v>#DIV/0!</v>
      </c>
      <c r="S131" s="31" t="e">
        <f>STDEV($H$4:H131)</f>
        <v>#DIV/0!</v>
      </c>
      <c r="T131" s="31" t="e">
        <f>STDEV($I$4:I131)</f>
        <v>#DIV/0!</v>
      </c>
      <c r="U131" s="31" t="e">
        <f>STDEV($J$4:J131)</f>
        <v>#DIV/0!</v>
      </c>
      <c r="W131" s="9">
        <f>AVERAGE($B$4:B131)</f>
        <v>5.431044469401505E-3</v>
      </c>
      <c r="X131" s="33" t="e">
        <f>AVERAGE($C$4:C131)</f>
        <v>#DIV/0!</v>
      </c>
      <c r="Y131" s="33" t="e">
        <f>AVERAGE($D$4:D131)</f>
        <v>#DIV/0!</v>
      </c>
      <c r="Z131" s="33" t="e">
        <f>AVERAGE($E$4:E131)</f>
        <v>#DIV/0!</v>
      </c>
      <c r="AA131" s="33" t="e">
        <f>AVERAGE($F$4:F131)</f>
        <v>#DIV/0!</v>
      </c>
      <c r="AB131" s="33" t="e">
        <f>AVERAGE($G$4:G131)</f>
        <v>#DIV/0!</v>
      </c>
      <c r="AC131" s="33" t="e">
        <f>AVERAGE($H$4:H131)</f>
        <v>#DIV/0!</v>
      </c>
      <c r="AD131" s="33" t="e">
        <f>AVERAGE($I$4:I131)</f>
        <v>#DIV/0!</v>
      </c>
      <c r="AE131" s="33" t="e">
        <f>AVERAGE($J$4:J131)</f>
        <v>#DIV/0!</v>
      </c>
      <c r="AG131" s="14">
        <f t="shared" si="84"/>
        <v>0.12462674865015598</v>
      </c>
      <c r="AH131" s="38" t="e">
        <f t="shared" si="85"/>
        <v>#DIV/0!</v>
      </c>
      <c r="AI131" s="38" t="e">
        <f t="shared" si="86"/>
        <v>#DIV/0!</v>
      </c>
      <c r="AJ131" s="38" t="e">
        <f t="shared" si="87"/>
        <v>#DIV/0!</v>
      </c>
      <c r="AK131" s="38" t="e">
        <f t="shared" si="88"/>
        <v>#DIV/0!</v>
      </c>
      <c r="AL131" s="38" t="e">
        <f t="shared" si="89"/>
        <v>#DIV/0!</v>
      </c>
      <c r="AM131" s="38" t="e">
        <f t="shared" si="90"/>
        <v>#DIV/0!</v>
      </c>
      <c r="AN131" s="38" t="e">
        <f t="shared" si="91"/>
        <v>#DIV/0!</v>
      </c>
      <c r="AO131" s="38" t="e">
        <f t="shared" si="92"/>
        <v>#DIV/0!</v>
      </c>
    </row>
    <row r="132" spans="1:41" x14ac:dyDescent="0.35">
      <c r="A132" s="13">
        <f>Main!B132</f>
        <v>45198</v>
      </c>
      <c r="B132" s="10">
        <f>Main!C132/Main!C131-1</f>
        <v>1.6374392562856777E-3</v>
      </c>
      <c r="C132" s="30" t="e">
        <f>Main!D132/Main!D131-1</f>
        <v>#DIV/0!</v>
      </c>
      <c r="D132" s="30" t="e">
        <f>Main!E132/Main!E131-1</f>
        <v>#DIV/0!</v>
      </c>
      <c r="E132" s="30" t="e">
        <f>Main!F132/Main!F131-1</f>
        <v>#DIV/0!</v>
      </c>
      <c r="F132" s="30" t="e">
        <f>Main!G132/Main!G131-1</f>
        <v>#DIV/0!</v>
      </c>
      <c r="G132" s="30" t="e">
        <f>Main!H132/Main!H131-1</f>
        <v>#DIV/0!</v>
      </c>
      <c r="H132" s="30" t="e">
        <f>Main!I132/Main!I131-1</f>
        <v>#DIV/0!</v>
      </c>
      <c r="I132" s="30" t="e">
        <f>Main!J132/Main!J131-1</f>
        <v>#DIV/0!</v>
      </c>
      <c r="J132" s="30" t="e">
        <f>Main!K132/Main!K131-1</f>
        <v>#DIV/0!</v>
      </c>
      <c r="K132" s="30" t="e">
        <f t="shared" ref="K132:K133" si="93">0.5*C132+0.1*D132+0.1*E132+0.1*F132+0.1*G132+0.05*H132+0.05*I132</f>
        <v>#DIV/0!</v>
      </c>
      <c r="M132" s="53">
        <f>STDEV($B$4:B132)</f>
        <v>3.0088848972238746E-2</v>
      </c>
      <c r="N132" s="31" t="e">
        <f>STDEV($C$4:C132)</f>
        <v>#DIV/0!</v>
      </c>
      <c r="O132" s="31" t="e">
        <f>STDEV($D$4:D132)</f>
        <v>#DIV/0!</v>
      </c>
      <c r="P132" s="31" t="e">
        <f>STDEV($E$4:E132)</f>
        <v>#DIV/0!</v>
      </c>
      <c r="Q132" s="31" t="e">
        <f>STDEV($F$4:F132)</f>
        <v>#DIV/0!</v>
      </c>
      <c r="R132" s="31" t="e">
        <f>STDEV($G$4:G132)</f>
        <v>#DIV/0!</v>
      </c>
      <c r="S132" s="31" t="e">
        <f>STDEV($H$4:H132)</f>
        <v>#DIV/0!</v>
      </c>
      <c r="T132" s="31" t="e">
        <f>STDEV($I$4:I132)</f>
        <v>#DIV/0!</v>
      </c>
      <c r="U132" s="31" t="e">
        <f>STDEV($J$4:J132)</f>
        <v>#DIV/0!</v>
      </c>
      <c r="W132" s="9">
        <f>AVERAGE($B$4:B132)</f>
        <v>5.4016366770517701E-3</v>
      </c>
      <c r="X132" s="33" t="e">
        <f>AVERAGE($C$4:C132)</f>
        <v>#DIV/0!</v>
      </c>
      <c r="Y132" s="33" t="e">
        <f>AVERAGE($D$4:D132)</f>
        <v>#DIV/0!</v>
      </c>
      <c r="Z132" s="33" t="e">
        <f>AVERAGE($E$4:E132)</f>
        <v>#DIV/0!</v>
      </c>
      <c r="AA132" s="33" t="e">
        <f>AVERAGE($F$4:F132)</f>
        <v>#DIV/0!</v>
      </c>
      <c r="AB132" s="33" t="e">
        <f>AVERAGE($G$4:G132)</f>
        <v>#DIV/0!</v>
      </c>
      <c r="AC132" s="33" t="e">
        <f>AVERAGE($H$4:H132)</f>
        <v>#DIV/0!</v>
      </c>
      <c r="AD132" s="33" t="e">
        <f>AVERAGE($I$4:I132)</f>
        <v>#DIV/0!</v>
      </c>
      <c r="AE132" s="33" t="e">
        <f>AVERAGE($J$4:J132)</f>
        <v>#DIV/0!</v>
      </c>
      <c r="AG132" s="14">
        <f t="shared" ref="AG132:AG133" si="94">(W132-(2%/12))/M132</f>
        <v>0.12413136886130625</v>
      </c>
      <c r="AH132" s="38" t="e">
        <f t="shared" ref="AH132:AH133" si="95">(X132-(2%/12))/N132</f>
        <v>#DIV/0!</v>
      </c>
      <c r="AI132" s="38" t="e">
        <f t="shared" ref="AI132:AI133" si="96">(Y132-(2%/12))/O132</f>
        <v>#DIV/0!</v>
      </c>
      <c r="AJ132" s="38" t="e">
        <f t="shared" ref="AJ132:AJ133" si="97">(Z132-(2%/12))/P132</f>
        <v>#DIV/0!</v>
      </c>
      <c r="AK132" s="38" t="e">
        <f t="shared" ref="AK132:AK133" si="98">(AA132-(2%/12))/Q132</f>
        <v>#DIV/0!</v>
      </c>
      <c r="AL132" s="38" t="e">
        <f t="shared" ref="AL132:AL133" si="99">(AB132-(2%/12))/R132</f>
        <v>#DIV/0!</v>
      </c>
      <c r="AM132" s="38" t="e">
        <f t="shared" ref="AM132:AM133" si="100">(AC132-(2%/12))/S132</f>
        <v>#DIV/0!</v>
      </c>
      <c r="AN132" s="38" t="e">
        <f t="shared" ref="AN132:AN133" si="101">(AD132-(2%/12))/T132</f>
        <v>#DIV/0!</v>
      </c>
      <c r="AO132" s="38" t="e">
        <f t="shared" ref="AO132:AO133" si="102">(AE132-(2%/12))/U132</f>
        <v>#DIV/0!</v>
      </c>
    </row>
    <row r="133" spans="1:41" x14ac:dyDescent="0.35">
      <c r="A133" s="13">
        <f>Main!B133</f>
        <v>45230</v>
      </c>
      <c r="B133" s="10">
        <f>Main!C133/Main!C132-1</f>
        <v>-2.9478458049886691E-2</v>
      </c>
      <c r="C133" s="30" t="e">
        <f>Main!D133/Main!D132-1</f>
        <v>#DIV/0!</v>
      </c>
      <c r="D133" s="30" t="e">
        <f>Main!E133/Main!E132-1</f>
        <v>#DIV/0!</v>
      </c>
      <c r="E133" s="30" t="e">
        <f>Main!F133/Main!F132-1</f>
        <v>#DIV/0!</v>
      </c>
      <c r="F133" s="30" t="e">
        <f>Main!G133/Main!G132-1</f>
        <v>#DIV/0!</v>
      </c>
      <c r="G133" s="30" t="e">
        <f>Main!H133/Main!H132-1</f>
        <v>#DIV/0!</v>
      </c>
      <c r="H133" s="30" t="e">
        <f>Main!I133/Main!I132-1</f>
        <v>#DIV/0!</v>
      </c>
      <c r="I133" s="30" t="e">
        <f>Main!J133/Main!J132-1</f>
        <v>#DIV/0!</v>
      </c>
      <c r="J133" s="30" t="e">
        <f>Main!K133/Main!K132-1</f>
        <v>#DIV/0!</v>
      </c>
      <c r="K133" s="30" t="e">
        <f t="shared" si="93"/>
        <v>#DIV/0!</v>
      </c>
      <c r="M133" s="53">
        <f>STDEV($B$4:B133)</f>
        <v>3.0127716892084447E-2</v>
      </c>
      <c r="N133" s="31" t="e">
        <f>STDEV($C$4:C133)</f>
        <v>#DIV/0!</v>
      </c>
      <c r="O133" s="31" t="e">
        <f>STDEV($D$4:D133)</f>
        <v>#DIV/0!</v>
      </c>
      <c r="P133" s="31" t="e">
        <f>STDEV($E$4:E133)</f>
        <v>#DIV/0!</v>
      </c>
      <c r="Q133" s="31" t="e">
        <f>STDEV($F$4:F133)</f>
        <v>#DIV/0!</v>
      </c>
      <c r="R133" s="31" t="e">
        <f>STDEV($G$4:G133)</f>
        <v>#DIV/0!</v>
      </c>
      <c r="S133" s="31" t="e">
        <f>STDEV($H$4:H133)</f>
        <v>#DIV/0!</v>
      </c>
      <c r="T133" s="31" t="e">
        <f>STDEV($I$4:I133)</f>
        <v>#DIV/0!</v>
      </c>
      <c r="U133" s="31" t="e">
        <f>STDEV($J$4:J133)</f>
        <v>#DIV/0!</v>
      </c>
      <c r="W133" s="9">
        <f>AVERAGE($B$4:B133)</f>
        <v>5.1333282560753202E-3</v>
      </c>
      <c r="X133" s="33" t="e">
        <f>AVERAGE($C$4:C133)</f>
        <v>#DIV/0!</v>
      </c>
      <c r="Y133" s="33" t="e">
        <f>AVERAGE($D$4:D133)</f>
        <v>#DIV/0!</v>
      </c>
      <c r="Z133" s="33" t="e">
        <f>AVERAGE($E$4:E133)</f>
        <v>#DIV/0!</v>
      </c>
      <c r="AA133" s="33" t="e">
        <f>AVERAGE($F$4:F133)</f>
        <v>#DIV/0!</v>
      </c>
      <c r="AB133" s="33" t="e">
        <f>AVERAGE($G$4:G133)</f>
        <v>#DIV/0!</v>
      </c>
      <c r="AC133" s="33" t="e">
        <f>AVERAGE($H$4:H133)</f>
        <v>#DIV/0!</v>
      </c>
      <c r="AD133" s="33" t="e">
        <f>AVERAGE($I$4:I133)</f>
        <v>#DIV/0!</v>
      </c>
      <c r="AE133" s="33" t="e">
        <f>AVERAGE($J$4:J133)</f>
        <v>#DIV/0!</v>
      </c>
      <c r="AG133" s="14">
        <f t="shared" si="94"/>
        <v>0.11506552593500573</v>
      </c>
      <c r="AH133" s="38" t="e">
        <f t="shared" si="95"/>
        <v>#DIV/0!</v>
      </c>
      <c r="AI133" s="38" t="e">
        <f t="shared" si="96"/>
        <v>#DIV/0!</v>
      </c>
      <c r="AJ133" s="38" t="e">
        <f t="shared" si="97"/>
        <v>#DIV/0!</v>
      </c>
      <c r="AK133" s="38" t="e">
        <f t="shared" si="98"/>
        <v>#DIV/0!</v>
      </c>
      <c r="AL133" s="38" t="e">
        <f t="shared" si="99"/>
        <v>#DIV/0!</v>
      </c>
      <c r="AM133" s="38" t="e">
        <f t="shared" si="100"/>
        <v>#DIV/0!</v>
      </c>
      <c r="AN133" s="38" t="e">
        <f t="shared" si="101"/>
        <v>#DIV/0!</v>
      </c>
      <c r="AO133" s="38" t="e">
        <f t="shared" si="102"/>
        <v>#DIV/0!</v>
      </c>
    </row>
    <row r="134" spans="1:41" x14ac:dyDescent="0.35">
      <c r="A134" s="13">
        <f>Main!B134</f>
        <v>45260</v>
      </c>
      <c r="B134" s="10">
        <f>Main!C134/Main!C133-1</f>
        <v>2.6624646815909703E-2</v>
      </c>
      <c r="C134" s="30" t="e">
        <f>Main!D134/Main!D133-1</f>
        <v>#DIV/0!</v>
      </c>
      <c r="D134" s="30" t="e">
        <f>Main!E134/Main!E133-1</f>
        <v>#DIV/0!</v>
      </c>
      <c r="E134" s="30" t="e">
        <f>Main!F134/Main!F133-1</f>
        <v>#DIV/0!</v>
      </c>
      <c r="F134" s="30" t="e">
        <f>Main!G134/Main!G133-1</f>
        <v>#DIV/0!</v>
      </c>
      <c r="G134" s="30" t="e">
        <f>Main!H134/Main!H133-1</f>
        <v>#DIV/0!</v>
      </c>
      <c r="H134" s="30" t="e">
        <f>Main!I134/Main!I133-1</f>
        <v>#DIV/0!</v>
      </c>
      <c r="I134" s="30" t="e">
        <f>Main!J134/Main!J133-1</f>
        <v>#DIV/0!</v>
      </c>
      <c r="J134" s="30" t="e">
        <f>Main!K134/Main!K133-1</f>
        <v>#DIV/0!</v>
      </c>
      <c r="K134" s="30" t="e">
        <f t="shared" ref="K134:K135" si="103">0.5*C134+0.1*D134+0.1*E134+0.1*F134+0.1*G134+0.05*H134+0.05*I134</f>
        <v>#DIV/0!</v>
      </c>
      <c r="M134" s="53">
        <f>STDEV($B$4:B134)</f>
        <v>3.007030018758107E-2</v>
      </c>
      <c r="N134" s="31" t="e">
        <f>STDEV($C$4:C134)</f>
        <v>#DIV/0!</v>
      </c>
      <c r="O134" s="31" t="e">
        <f>STDEV($D$4:D134)</f>
        <v>#DIV/0!</v>
      </c>
      <c r="P134" s="31" t="e">
        <f>STDEV($E$4:E134)</f>
        <v>#DIV/0!</v>
      </c>
      <c r="Q134" s="31" t="e">
        <f>STDEV($F$4:F134)</f>
        <v>#DIV/0!</v>
      </c>
      <c r="R134" s="31" t="e">
        <f>STDEV($G$4:G134)</f>
        <v>#DIV/0!</v>
      </c>
      <c r="S134" s="31" t="e">
        <f>STDEV($H$4:H134)</f>
        <v>#DIV/0!</v>
      </c>
      <c r="T134" s="31" t="e">
        <f>STDEV($I$4:I134)</f>
        <v>#DIV/0!</v>
      </c>
      <c r="U134" s="31" t="e">
        <f>STDEV($J$4:J134)</f>
        <v>#DIV/0!</v>
      </c>
      <c r="W134" s="9">
        <f>AVERAGE($B$4:B134)</f>
        <v>5.2973841229442846E-3</v>
      </c>
      <c r="X134" s="33" t="e">
        <f>AVERAGE($C$4:C134)</f>
        <v>#DIV/0!</v>
      </c>
      <c r="Y134" s="33" t="e">
        <f>AVERAGE($D$4:D134)</f>
        <v>#DIV/0!</v>
      </c>
      <c r="Z134" s="33" t="e">
        <f>AVERAGE($E$4:E134)</f>
        <v>#DIV/0!</v>
      </c>
      <c r="AA134" s="33" t="e">
        <f>AVERAGE($F$4:F134)</f>
        <v>#DIV/0!</v>
      </c>
      <c r="AB134" s="33" t="e">
        <f>AVERAGE($G$4:G134)</f>
        <v>#DIV/0!</v>
      </c>
      <c r="AC134" s="33" t="e">
        <f>AVERAGE($H$4:H134)</f>
        <v>#DIV/0!</v>
      </c>
      <c r="AD134" s="33" t="e">
        <f>AVERAGE($I$4:I134)</f>
        <v>#DIV/0!</v>
      </c>
      <c r="AE134" s="33" t="e">
        <f>AVERAGE($J$4:J134)</f>
        <v>#DIV/0!</v>
      </c>
      <c r="AG134" s="14">
        <f t="shared" ref="AG134:AG135" si="104">(W134-(2%/12))/M134</f>
        <v>0.12074097809562577</v>
      </c>
      <c r="AH134" s="38" t="e">
        <f t="shared" ref="AH134:AH135" si="105">(X134-(2%/12))/N134</f>
        <v>#DIV/0!</v>
      </c>
      <c r="AI134" s="38" t="e">
        <f t="shared" ref="AI134:AI135" si="106">(Y134-(2%/12))/O134</f>
        <v>#DIV/0!</v>
      </c>
      <c r="AJ134" s="38" t="e">
        <f t="shared" ref="AJ134:AJ135" si="107">(Z134-(2%/12))/P134</f>
        <v>#DIV/0!</v>
      </c>
      <c r="AK134" s="38" t="e">
        <f t="shared" ref="AK134:AK135" si="108">(AA134-(2%/12))/Q134</f>
        <v>#DIV/0!</v>
      </c>
      <c r="AL134" s="38" t="e">
        <f t="shared" ref="AL134:AL135" si="109">(AB134-(2%/12))/R134</f>
        <v>#DIV/0!</v>
      </c>
      <c r="AM134" s="38" t="e">
        <f t="shared" ref="AM134:AM135" si="110">(AC134-(2%/12))/S134</f>
        <v>#DIV/0!</v>
      </c>
      <c r="AN134" s="38" t="e">
        <f t="shared" ref="AN134:AN135" si="111">(AD134-(2%/12))/T134</f>
        <v>#DIV/0!</v>
      </c>
      <c r="AO134" s="38" t="e">
        <f t="shared" ref="AO134:AO135" si="112">(AE134-(2%/12))/U134</f>
        <v>#DIV/0!</v>
      </c>
    </row>
    <row r="135" spans="1:41" x14ac:dyDescent="0.35">
      <c r="A135" s="13">
        <f>Main!B135</f>
        <v>45289</v>
      </c>
      <c r="B135" s="10">
        <f>Main!C135/Main!C134-1</f>
        <v>2.0694400338731933E-2</v>
      </c>
      <c r="C135" s="30" t="e">
        <f>Main!D135/Main!D134-1</f>
        <v>#DIV/0!</v>
      </c>
      <c r="D135" s="30" t="e">
        <f>Main!E135/Main!E134-1</f>
        <v>#DIV/0!</v>
      </c>
      <c r="E135" s="30" t="e">
        <f>Main!F135/Main!F134-1</f>
        <v>#DIV/0!</v>
      </c>
      <c r="F135" s="30" t="e">
        <f>Main!G135/Main!G134-1</f>
        <v>#DIV/0!</v>
      </c>
      <c r="G135" s="30" t="e">
        <f>Main!H135/Main!H134-1</f>
        <v>#DIV/0!</v>
      </c>
      <c r="H135" s="30" t="e">
        <f>Main!I135/Main!I134-1</f>
        <v>#DIV/0!</v>
      </c>
      <c r="I135" s="30" t="e">
        <f>Main!J135/Main!J134-1</f>
        <v>#DIV/0!</v>
      </c>
      <c r="J135" s="30" t="e">
        <f>Main!K135/Main!K134-1</f>
        <v>#DIV/0!</v>
      </c>
      <c r="K135" s="30" t="e">
        <f t="shared" si="103"/>
        <v>#DIV/0!</v>
      </c>
      <c r="M135" s="53">
        <f>STDEV($B$4:B135)</f>
        <v>2.9985270694061195E-2</v>
      </c>
      <c r="N135" s="31" t="e">
        <f>STDEV($C$4:C135)</f>
        <v>#DIV/0!</v>
      </c>
      <c r="O135" s="31" t="e">
        <f>STDEV($D$4:D135)</f>
        <v>#DIV/0!</v>
      </c>
      <c r="P135" s="31" t="e">
        <f>STDEV($E$4:E135)</f>
        <v>#DIV/0!</v>
      </c>
      <c r="Q135" s="31" t="e">
        <f>STDEV($F$4:F135)</f>
        <v>#DIV/0!</v>
      </c>
      <c r="R135" s="31" t="e">
        <f>STDEV($G$4:G135)</f>
        <v>#DIV/0!</v>
      </c>
      <c r="S135" s="31" t="e">
        <f>STDEV($H$4:H135)</f>
        <v>#DIV/0!</v>
      </c>
      <c r="T135" s="31" t="e">
        <f>STDEV($I$4:I135)</f>
        <v>#DIV/0!</v>
      </c>
      <c r="U135" s="31" t="e">
        <f>STDEV($J$4:J135)</f>
        <v>#DIV/0!</v>
      </c>
      <c r="W135" s="9">
        <f>AVERAGE($B$4:B135)</f>
        <v>5.4140281851851003E-3</v>
      </c>
      <c r="X135" s="33" t="e">
        <f>AVERAGE($C$4:C135)</f>
        <v>#DIV/0!</v>
      </c>
      <c r="Y135" s="33" t="e">
        <f>AVERAGE($D$4:D135)</f>
        <v>#DIV/0!</v>
      </c>
      <c r="Z135" s="33" t="e">
        <f>AVERAGE($E$4:E135)</f>
        <v>#DIV/0!</v>
      </c>
      <c r="AA135" s="33" t="e">
        <f>AVERAGE($F$4:F135)</f>
        <v>#DIV/0!</v>
      </c>
      <c r="AB135" s="33" t="e">
        <f>AVERAGE($G$4:G135)</f>
        <v>#DIV/0!</v>
      </c>
      <c r="AC135" s="33" t="e">
        <f>AVERAGE($H$4:H135)</f>
        <v>#DIV/0!</v>
      </c>
      <c r="AD135" s="33" t="e">
        <f>AVERAGE($I$4:I135)</f>
        <v>#DIV/0!</v>
      </c>
      <c r="AE135" s="33" t="e">
        <f>AVERAGE($J$4:J135)</f>
        <v>#DIV/0!</v>
      </c>
      <c r="AG135" s="14">
        <f t="shared" si="104"/>
        <v>0.12497340967012267</v>
      </c>
      <c r="AH135" s="38" t="e">
        <f t="shared" si="105"/>
        <v>#DIV/0!</v>
      </c>
      <c r="AI135" s="38" t="e">
        <f t="shared" si="106"/>
        <v>#DIV/0!</v>
      </c>
      <c r="AJ135" s="38" t="e">
        <f t="shared" si="107"/>
        <v>#DIV/0!</v>
      </c>
      <c r="AK135" s="38" t="e">
        <f t="shared" si="108"/>
        <v>#DIV/0!</v>
      </c>
      <c r="AL135" s="38" t="e">
        <f t="shared" si="109"/>
        <v>#DIV/0!</v>
      </c>
      <c r="AM135" s="38" t="e">
        <f t="shared" si="110"/>
        <v>#DIV/0!</v>
      </c>
      <c r="AN135" s="38" t="e">
        <f t="shared" si="111"/>
        <v>#DIV/0!</v>
      </c>
      <c r="AO135" s="38" t="e">
        <f t="shared" si="112"/>
        <v>#DIV/0!</v>
      </c>
    </row>
    <row r="136" spans="1:41" x14ac:dyDescent="0.35">
      <c r="A136" s="13">
        <f>Main!B136</f>
        <v>45322</v>
      </c>
      <c r="B136" s="10">
        <f>Main!C136/Main!C135-1</f>
        <v>2.5926886180969166E-3</v>
      </c>
      <c r="C136" s="30" t="e">
        <f>Main!D136/Main!D135-1</f>
        <v>#DIV/0!</v>
      </c>
      <c r="D136" s="30" t="e">
        <f>Main!E136/Main!E135-1</f>
        <v>#DIV/0!</v>
      </c>
      <c r="E136" s="30" t="e">
        <f>Main!F136/Main!F135-1</f>
        <v>#DIV/0!</v>
      </c>
      <c r="F136" s="30" t="e">
        <f>Main!G136/Main!G135-1</f>
        <v>#DIV/0!</v>
      </c>
      <c r="G136" s="30" t="e">
        <f>Main!H136/Main!H135-1</f>
        <v>#DIV/0!</v>
      </c>
      <c r="H136" s="30" t="e">
        <f>Main!I136/Main!I135-1</f>
        <v>#DIV/0!</v>
      </c>
      <c r="I136" s="30" t="e">
        <f>Main!J136/Main!J135-1</f>
        <v>#DIV/0!</v>
      </c>
      <c r="J136" s="30" t="e">
        <f>Main!K136/Main!K135-1</f>
        <v>#DIV/0!</v>
      </c>
      <c r="K136" s="30" t="e">
        <f t="shared" ref="K136:K137" si="113">0.5*C136+0.1*D136+0.1*E136+0.1*F136+0.1*G136+0.05*H136+0.05*I136</f>
        <v>#DIV/0!</v>
      </c>
      <c r="M136" s="53">
        <f>STDEV($B$4:B136)</f>
        <v>2.9872475953188486E-2</v>
      </c>
      <c r="N136" s="31" t="e">
        <f>STDEV($C$4:C136)</f>
        <v>#DIV/0!</v>
      </c>
      <c r="O136" s="31" t="e">
        <f>STDEV($D$4:D136)</f>
        <v>#DIV/0!</v>
      </c>
      <c r="P136" s="31" t="e">
        <f>STDEV($E$4:E136)</f>
        <v>#DIV/0!</v>
      </c>
      <c r="Q136" s="31" t="e">
        <f>STDEV($F$4:F136)</f>
        <v>#DIV/0!</v>
      </c>
      <c r="R136" s="31" t="e">
        <f>STDEV($G$4:G136)</f>
        <v>#DIV/0!</v>
      </c>
      <c r="S136" s="31" t="e">
        <f>STDEV($H$4:H136)</f>
        <v>#DIV/0!</v>
      </c>
      <c r="T136" s="31" t="e">
        <f>STDEV($I$4:I136)</f>
        <v>#DIV/0!</v>
      </c>
      <c r="U136" s="31" t="e">
        <f>STDEV($J$4:J136)</f>
        <v>#DIV/0!</v>
      </c>
      <c r="W136" s="9">
        <f>AVERAGE($B$4:B136)</f>
        <v>5.3928151057333097E-3</v>
      </c>
      <c r="X136" s="33" t="e">
        <f>AVERAGE($C$4:C136)</f>
        <v>#DIV/0!</v>
      </c>
      <c r="Y136" s="33" t="e">
        <f>AVERAGE($D$4:D136)</f>
        <v>#DIV/0!</v>
      </c>
      <c r="Z136" s="33" t="e">
        <f>AVERAGE($E$4:E136)</f>
        <v>#DIV/0!</v>
      </c>
      <c r="AA136" s="33" t="e">
        <f>AVERAGE($F$4:F136)</f>
        <v>#DIV/0!</v>
      </c>
      <c r="AB136" s="33" t="e">
        <f>AVERAGE($G$4:G136)</f>
        <v>#DIV/0!</v>
      </c>
      <c r="AC136" s="33" t="e">
        <f>AVERAGE($H$4:H136)</f>
        <v>#DIV/0!</v>
      </c>
      <c r="AD136" s="33" t="e">
        <f>AVERAGE($I$4:I136)</f>
        <v>#DIV/0!</v>
      </c>
      <c r="AE136" s="33" t="e">
        <f>AVERAGE($J$4:J136)</f>
        <v>#DIV/0!</v>
      </c>
      <c r="AG136" s="14">
        <f t="shared" ref="AG136:AG137" si="114">(W136-(2%/12))/M136</f>
        <v>0.12473517243450744</v>
      </c>
      <c r="AH136" s="38" t="e">
        <f t="shared" ref="AH136:AH137" si="115">(X136-(2%/12))/N136</f>
        <v>#DIV/0!</v>
      </c>
      <c r="AI136" s="38" t="e">
        <f t="shared" ref="AI136:AI137" si="116">(Y136-(2%/12))/O136</f>
        <v>#DIV/0!</v>
      </c>
      <c r="AJ136" s="38" t="e">
        <f t="shared" ref="AJ136:AJ137" si="117">(Z136-(2%/12))/P136</f>
        <v>#DIV/0!</v>
      </c>
      <c r="AK136" s="38" t="e">
        <f t="shared" ref="AK136:AK137" si="118">(AA136-(2%/12))/Q136</f>
        <v>#DIV/0!</v>
      </c>
      <c r="AL136" s="38" t="e">
        <f t="shared" ref="AL136:AL137" si="119">(AB136-(2%/12))/R136</f>
        <v>#DIV/0!</v>
      </c>
      <c r="AM136" s="38" t="e">
        <f t="shared" ref="AM136:AM137" si="120">(AC136-(2%/12))/S136</f>
        <v>#DIV/0!</v>
      </c>
      <c r="AN136" s="38" t="e">
        <f t="shared" ref="AN136:AN137" si="121">(AD136-(2%/12))/T136</f>
        <v>#DIV/0!</v>
      </c>
      <c r="AO136" s="38" t="e">
        <f t="shared" ref="AO136:AO137" si="122">(AE136-(2%/12))/U136</f>
        <v>#DIV/0!</v>
      </c>
    </row>
    <row r="137" spans="1:41" x14ac:dyDescent="0.35">
      <c r="A137" s="13">
        <f>Main!B137</f>
        <v>45351</v>
      </c>
      <c r="B137" s="10">
        <f>Main!C137/Main!C136-1</f>
        <v>2.2808378588052847E-2</v>
      </c>
      <c r="C137" s="30" t="e">
        <f>Main!D137/Main!D135-1</f>
        <v>#DIV/0!</v>
      </c>
      <c r="D137" s="30" t="e">
        <f>Main!E137/Main!E135-1</f>
        <v>#DIV/0!</v>
      </c>
      <c r="E137" s="30" t="e">
        <f>Main!F137/Main!F135-1</f>
        <v>#DIV/0!</v>
      </c>
      <c r="F137" s="30" t="e">
        <f>Main!G137/Main!G135-1</f>
        <v>#DIV/0!</v>
      </c>
      <c r="G137" s="30" t="e">
        <f>Main!H137/Main!H135-1</f>
        <v>#DIV/0!</v>
      </c>
      <c r="H137" s="30" t="e">
        <f>Main!I137/Main!I135-1</f>
        <v>#DIV/0!</v>
      </c>
      <c r="I137" s="30" t="e">
        <f>Main!J137/Main!J135-1</f>
        <v>#DIV/0!</v>
      </c>
      <c r="J137" s="30" t="e">
        <f>Main!K137/Main!K135-1</f>
        <v>#DIV/0!</v>
      </c>
      <c r="K137" s="30" t="e">
        <f t="shared" si="113"/>
        <v>#DIV/0!</v>
      </c>
      <c r="M137" s="53">
        <f>STDEV($B$4:B137)</f>
        <v>2.9797965640367217E-2</v>
      </c>
      <c r="N137" s="31" t="e">
        <f>STDEV($C$4:C137)</f>
        <v>#DIV/0!</v>
      </c>
      <c r="O137" s="31" t="e">
        <f>STDEV($D$4:D137)</f>
        <v>#DIV/0!</v>
      </c>
      <c r="P137" s="31" t="e">
        <f>STDEV($E$4:E137)</f>
        <v>#DIV/0!</v>
      </c>
      <c r="Q137" s="31" t="e">
        <f>STDEV($F$4:F137)</f>
        <v>#DIV/0!</v>
      </c>
      <c r="R137" s="31" t="e">
        <f>STDEV($G$4:G137)</f>
        <v>#DIV/0!</v>
      </c>
      <c r="S137" s="31" t="e">
        <f>STDEV($H$4:H137)</f>
        <v>#DIV/0!</v>
      </c>
      <c r="T137" s="31" t="e">
        <f>STDEV($I$4:I137)</f>
        <v>#DIV/0!</v>
      </c>
      <c r="U137" s="31" t="e">
        <f>STDEV($J$4:J137)</f>
        <v>#DIV/0!</v>
      </c>
      <c r="W137" s="9">
        <f>AVERAGE($B$4:B137)</f>
        <v>5.5227819973924109E-3</v>
      </c>
      <c r="X137" s="33" t="e">
        <f>AVERAGE($C$4:C137)</f>
        <v>#DIV/0!</v>
      </c>
      <c r="Y137" s="33" t="e">
        <f>AVERAGE($D$4:D137)</f>
        <v>#DIV/0!</v>
      </c>
      <c r="Z137" s="33" t="e">
        <f>AVERAGE($E$4:E137)</f>
        <v>#DIV/0!</v>
      </c>
      <c r="AA137" s="33" t="e">
        <f>AVERAGE($F$4:F137)</f>
        <v>#DIV/0!</v>
      </c>
      <c r="AB137" s="33" t="e">
        <f>AVERAGE($G$4:G137)</f>
        <v>#DIV/0!</v>
      </c>
      <c r="AC137" s="33" t="e">
        <f>AVERAGE($H$4:H137)</f>
        <v>#DIV/0!</v>
      </c>
      <c r="AD137" s="33" t="e">
        <f>AVERAGE($I$4:I137)</f>
        <v>#DIV/0!</v>
      </c>
      <c r="AE137" s="33" t="e">
        <f>AVERAGE($J$4:J137)</f>
        <v>#DIV/0!</v>
      </c>
      <c r="AG137" s="14">
        <f t="shared" si="114"/>
        <v>0.1294086776683129</v>
      </c>
      <c r="AH137" s="38" t="e">
        <f t="shared" si="115"/>
        <v>#DIV/0!</v>
      </c>
      <c r="AI137" s="38" t="e">
        <f t="shared" si="116"/>
        <v>#DIV/0!</v>
      </c>
      <c r="AJ137" s="38" t="e">
        <f t="shared" si="117"/>
        <v>#DIV/0!</v>
      </c>
      <c r="AK137" s="38" t="e">
        <f t="shared" si="118"/>
        <v>#DIV/0!</v>
      </c>
      <c r="AL137" s="38" t="e">
        <f t="shared" si="119"/>
        <v>#DIV/0!</v>
      </c>
      <c r="AM137" s="38" t="e">
        <f t="shared" si="120"/>
        <v>#DIV/0!</v>
      </c>
      <c r="AN137" s="38" t="e">
        <f t="shared" si="121"/>
        <v>#DIV/0!</v>
      </c>
      <c r="AO137" s="38" t="e">
        <f t="shared" si="122"/>
        <v>#DIV/0!</v>
      </c>
    </row>
    <row r="138" spans="1:41" x14ac:dyDescent="0.35">
      <c r="A138" s="13">
        <f>Main!B138</f>
        <v>45379</v>
      </c>
      <c r="B138" s="10">
        <f>Main!C138/Main!C137-1</f>
        <v>1.9569174757281482E-2</v>
      </c>
      <c r="C138" s="30" t="e">
        <f>Main!D138/Main!D137-1</f>
        <v>#DIV/0!</v>
      </c>
      <c r="D138" s="30" t="e">
        <f>Main!E138/Main!E137-1</f>
        <v>#DIV/0!</v>
      </c>
      <c r="E138" s="30" t="e">
        <f>Main!F138/Main!F137-1</f>
        <v>#DIV/0!</v>
      </c>
      <c r="F138" s="30" t="e">
        <f>Main!G138/Main!G137-1</f>
        <v>#DIV/0!</v>
      </c>
      <c r="G138" s="30" t="e">
        <f>Main!H138/Main!H137-1</f>
        <v>#DIV/0!</v>
      </c>
      <c r="H138" s="30" t="e">
        <f>Main!I138/Main!I137-1</f>
        <v>#DIV/0!</v>
      </c>
      <c r="I138" s="30" t="e">
        <f>Main!J138/Main!J137-1</f>
        <v>#DIV/0!</v>
      </c>
      <c r="J138" s="30" t="e">
        <f>Main!K138/Main!K137-1</f>
        <v>#DIV/0!</v>
      </c>
      <c r="K138" s="30" t="e">
        <f t="shared" ref="K138:K139" si="123">0.5*C138+0.1*D138+0.1*E138+0.1*F138+0.1*G138+0.05*H138+0.05*I138</f>
        <v>#DIV/0!</v>
      </c>
      <c r="M138" s="53">
        <f>STDEV($B$4:B138)</f>
        <v>2.9711176128283393E-2</v>
      </c>
      <c r="N138" s="31" t="e">
        <f>STDEV($C$4:C138)</f>
        <v>#DIV/0!</v>
      </c>
      <c r="O138" s="31" t="e">
        <f>STDEV($D$4:D138)</f>
        <v>#DIV/0!</v>
      </c>
      <c r="P138" s="31" t="e">
        <f>STDEV($E$4:E138)</f>
        <v>#DIV/0!</v>
      </c>
      <c r="Q138" s="31" t="e">
        <f>STDEV($F$4:F138)</f>
        <v>#DIV/0!</v>
      </c>
      <c r="R138" s="31" t="e">
        <f>STDEV($G$4:G138)</f>
        <v>#DIV/0!</v>
      </c>
      <c r="S138" s="31" t="e">
        <f>STDEV($H$4:H138)</f>
        <v>#DIV/0!</v>
      </c>
      <c r="T138" s="31" t="e">
        <f>STDEV($I$4:I138)</f>
        <v>#DIV/0!</v>
      </c>
      <c r="U138" s="31" t="e">
        <f>STDEV($J$4:J138)</f>
        <v>#DIV/0!</v>
      </c>
      <c r="W138" s="9">
        <f>AVERAGE($B$4:B138)</f>
        <v>5.6268293511693669E-3</v>
      </c>
      <c r="X138" s="33" t="e">
        <f>AVERAGE($C$4:C138)</f>
        <v>#DIV/0!</v>
      </c>
      <c r="Y138" s="33" t="e">
        <f>AVERAGE($D$4:D138)</f>
        <v>#DIV/0!</v>
      </c>
      <c r="Z138" s="33" t="e">
        <f>AVERAGE($E$4:E138)</f>
        <v>#DIV/0!</v>
      </c>
      <c r="AA138" s="33" t="e">
        <f>AVERAGE($F$4:F138)</f>
        <v>#DIV/0!</v>
      </c>
      <c r="AB138" s="33" t="e">
        <f>AVERAGE($G$4:G138)</f>
        <v>#DIV/0!</v>
      </c>
      <c r="AC138" s="33" t="e">
        <f>AVERAGE($H$4:H138)</f>
        <v>#DIV/0!</v>
      </c>
      <c r="AD138" s="33" t="e">
        <f>AVERAGE($I$4:I138)</f>
        <v>#DIV/0!</v>
      </c>
      <c r="AE138" s="33" t="e">
        <f>AVERAGE($J$4:J138)</f>
        <v>#DIV/0!</v>
      </c>
      <c r="AG138" s="14">
        <f t="shared" ref="AG138:AG139" si="124">(W138-(2%/12))/M138</f>
        <v>0.13328865432334214</v>
      </c>
      <c r="AH138" s="38" t="e">
        <f t="shared" ref="AH138:AH139" si="125">(X138-(2%/12))/N138</f>
        <v>#DIV/0!</v>
      </c>
      <c r="AI138" s="38" t="e">
        <f t="shared" ref="AI138:AI139" si="126">(Y138-(2%/12))/O138</f>
        <v>#DIV/0!</v>
      </c>
      <c r="AJ138" s="38" t="e">
        <f t="shared" ref="AJ138:AJ139" si="127">(Z138-(2%/12))/P138</f>
        <v>#DIV/0!</v>
      </c>
      <c r="AK138" s="38" t="e">
        <f t="shared" ref="AK138:AK139" si="128">(AA138-(2%/12))/Q138</f>
        <v>#DIV/0!</v>
      </c>
      <c r="AL138" s="38" t="e">
        <f t="shared" ref="AL138:AL139" si="129">(AB138-(2%/12))/R138</f>
        <v>#DIV/0!</v>
      </c>
      <c r="AM138" s="38" t="e">
        <f t="shared" ref="AM138:AM139" si="130">(AC138-(2%/12))/S138</f>
        <v>#DIV/0!</v>
      </c>
      <c r="AN138" s="38" t="e">
        <f t="shared" ref="AN138:AN139" si="131">(AD138-(2%/12))/T138</f>
        <v>#DIV/0!</v>
      </c>
      <c r="AO138" s="38" t="e">
        <f t="shared" ref="AO138:AO139" si="132">(AE138-(2%/12))/U138</f>
        <v>#DIV/0!</v>
      </c>
    </row>
    <row r="139" spans="1:41" x14ac:dyDescent="0.35">
      <c r="A139" s="13">
        <f>Main!B139</f>
        <v>45412</v>
      </c>
      <c r="B139" s="10">
        <f>Main!C139/Main!C138-1</f>
        <v>9.423200912562546E-3</v>
      </c>
      <c r="C139" s="30" t="e">
        <f>Main!D139/Main!D137-1</f>
        <v>#DIV/0!</v>
      </c>
      <c r="D139" s="30" t="e">
        <f>Main!E139/Main!E137-1</f>
        <v>#DIV/0!</v>
      </c>
      <c r="E139" s="30" t="e">
        <f>Main!F139/Main!F137-1</f>
        <v>#DIV/0!</v>
      </c>
      <c r="F139" s="30" t="e">
        <f>Main!G139/Main!G137-1</f>
        <v>#DIV/0!</v>
      </c>
      <c r="G139" s="30" t="e">
        <f>Main!H139/Main!H137-1</f>
        <v>#DIV/0!</v>
      </c>
      <c r="H139" s="30" t="e">
        <f>Main!I139/Main!I137-1</f>
        <v>#DIV/0!</v>
      </c>
      <c r="I139" s="30" t="e">
        <f>Main!J139/Main!J137-1</f>
        <v>#DIV/0!</v>
      </c>
      <c r="J139" s="30" t="e">
        <f>Main!K139/Main!K137-1</f>
        <v>#DIV/0!</v>
      </c>
      <c r="K139" s="30" t="e">
        <f t="shared" si="123"/>
        <v>#DIV/0!</v>
      </c>
      <c r="M139" s="53">
        <f>STDEV($B$4:B139)</f>
        <v>2.9602720184231563E-2</v>
      </c>
      <c r="N139" s="31" t="e">
        <f>STDEV($C$4:C139)</f>
        <v>#DIV/0!</v>
      </c>
      <c r="O139" s="31" t="e">
        <f>STDEV($D$4:D139)</f>
        <v>#DIV/0!</v>
      </c>
      <c r="P139" s="31" t="e">
        <f>STDEV($E$4:E139)</f>
        <v>#DIV/0!</v>
      </c>
      <c r="Q139" s="31" t="e">
        <f>STDEV($F$4:F139)</f>
        <v>#DIV/0!</v>
      </c>
      <c r="R139" s="31" t="e">
        <f>STDEV($G$4:G139)</f>
        <v>#DIV/0!</v>
      </c>
      <c r="S139" s="31" t="e">
        <f>STDEV($H$4:H139)</f>
        <v>#DIV/0!</v>
      </c>
      <c r="T139" s="31" t="e">
        <f>STDEV($I$4:I139)</f>
        <v>#DIV/0!</v>
      </c>
      <c r="U139" s="31" t="e">
        <f>STDEV($J$4:J139)</f>
        <v>#DIV/0!</v>
      </c>
      <c r="W139" s="9">
        <f>AVERAGE($B$4:B139)</f>
        <v>5.6547438479443166E-3</v>
      </c>
      <c r="X139" s="33" t="e">
        <f>AVERAGE($C$4:C139)</f>
        <v>#DIV/0!</v>
      </c>
      <c r="Y139" s="33" t="e">
        <f>AVERAGE($D$4:D139)</f>
        <v>#DIV/0!</v>
      </c>
      <c r="Z139" s="33" t="e">
        <f>AVERAGE($E$4:E139)</f>
        <v>#DIV/0!</v>
      </c>
      <c r="AA139" s="33" t="e">
        <f>AVERAGE($F$4:F139)</f>
        <v>#DIV/0!</v>
      </c>
      <c r="AB139" s="33" t="e">
        <f>AVERAGE($G$4:G139)</f>
        <v>#DIV/0!</v>
      </c>
      <c r="AC139" s="33" t="e">
        <f>AVERAGE($H$4:H139)</f>
        <v>#DIV/0!</v>
      </c>
      <c r="AD139" s="33" t="e">
        <f>AVERAGE($I$4:I139)</f>
        <v>#DIV/0!</v>
      </c>
      <c r="AE139" s="33" t="e">
        <f>AVERAGE($J$4:J139)</f>
        <v>#DIV/0!</v>
      </c>
      <c r="AG139" s="14">
        <f t="shared" si="124"/>
        <v>0.13471995669512737</v>
      </c>
      <c r="AH139" s="38" t="e">
        <f t="shared" si="125"/>
        <v>#DIV/0!</v>
      </c>
      <c r="AI139" s="38" t="e">
        <f t="shared" si="126"/>
        <v>#DIV/0!</v>
      </c>
      <c r="AJ139" s="38" t="e">
        <f t="shared" si="127"/>
        <v>#DIV/0!</v>
      </c>
      <c r="AK139" s="38" t="e">
        <f t="shared" si="128"/>
        <v>#DIV/0!</v>
      </c>
      <c r="AL139" s="38" t="e">
        <f t="shared" si="129"/>
        <v>#DIV/0!</v>
      </c>
      <c r="AM139" s="38" t="e">
        <f t="shared" si="130"/>
        <v>#DIV/0!</v>
      </c>
      <c r="AN139" s="38" t="e">
        <f t="shared" si="131"/>
        <v>#DIV/0!</v>
      </c>
      <c r="AO139" s="38" t="e">
        <f t="shared" si="132"/>
        <v>#DIV/0!</v>
      </c>
    </row>
    <row r="140" spans="1:41" x14ac:dyDescent="0.35">
      <c r="A140" s="13">
        <f>Main!B140</f>
        <v>45443</v>
      </c>
      <c r="B140" s="10">
        <f>Main!C140/Main!C139-1</f>
        <v>2.0193583255539549E-2</v>
      </c>
      <c r="C140" s="30" t="e">
        <f>Main!D140/Main!D139-1</f>
        <v>#DIV/0!</v>
      </c>
      <c r="D140" s="30" t="e">
        <f>Main!E140/Main!E139-1</f>
        <v>#DIV/0!</v>
      </c>
      <c r="E140" s="30" t="e">
        <f>Main!F140/Main!F139-1</f>
        <v>#DIV/0!</v>
      </c>
      <c r="F140" s="30" t="e">
        <f>Main!G140/Main!G139-1</f>
        <v>#DIV/0!</v>
      </c>
      <c r="G140" s="30" t="e">
        <f>Main!H140/Main!H139-1</f>
        <v>#DIV/0!</v>
      </c>
      <c r="H140" s="30" t="e">
        <f>Main!I140/Main!I139-1</f>
        <v>#DIV/0!</v>
      </c>
      <c r="I140" s="30" t="e">
        <f>Main!J140/Main!J139-1</f>
        <v>#DIV/0!</v>
      </c>
      <c r="J140" s="30" t="e">
        <f>Main!K140/Main!K139-1</f>
        <v>#DIV/0!</v>
      </c>
      <c r="K140" s="30" t="e">
        <f t="shared" ref="K140:K141" si="133">0.5*C140+0.1*D140+0.1*E140+0.1*F140+0.1*G140+0.05*H140+0.05*I140</f>
        <v>#DIV/0!</v>
      </c>
      <c r="M140" s="53">
        <f>STDEV($B$4:B140)</f>
        <v>2.9519830779568577E-2</v>
      </c>
      <c r="N140" s="31" t="e">
        <f>STDEV($C$4:C140)</f>
        <v>#DIV/0!</v>
      </c>
      <c r="O140" s="31" t="e">
        <f>STDEV($D$4:D140)</f>
        <v>#DIV/0!</v>
      </c>
      <c r="P140" s="31" t="e">
        <f>STDEV($E$4:E140)</f>
        <v>#DIV/0!</v>
      </c>
      <c r="Q140" s="31" t="e">
        <f>STDEV($F$4:F140)</f>
        <v>#DIV/0!</v>
      </c>
      <c r="R140" s="31" t="e">
        <f>STDEV($G$4:G140)</f>
        <v>#DIV/0!</v>
      </c>
      <c r="S140" s="31" t="e">
        <f>STDEV($H$4:H140)</f>
        <v>#DIV/0!</v>
      </c>
      <c r="T140" s="31" t="e">
        <f>STDEV($I$4:I140)</f>
        <v>#DIV/0!</v>
      </c>
      <c r="U140" s="31" t="e">
        <f>STDEV($J$4:J140)</f>
        <v>#DIV/0!</v>
      </c>
      <c r="W140" s="9">
        <f>AVERAGE($B$4:B140)</f>
        <v>5.7608667633282234E-3</v>
      </c>
      <c r="X140" s="33" t="e">
        <f>AVERAGE($C$4:C140)</f>
        <v>#DIV/0!</v>
      </c>
      <c r="Y140" s="33" t="e">
        <f>AVERAGE($D$4:D140)</f>
        <v>#DIV/0!</v>
      </c>
      <c r="Z140" s="33" t="e">
        <f>AVERAGE($E$4:E140)</f>
        <v>#DIV/0!</v>
      </c>
      <c r="AA140" s="33" t="e">
        <f>AVERAGE($F$4:F140)</f>
        <v>#DIV/0!</v>
      </c>
      <c r="AB140" s="33" t="e">
        <f>AVERAGE($G$4:G140)</f>
        <v>#DIV/0!</v>
      </c>
      <c r="AC140" s="33" t="e">
        <f>AVERAGE($H$4:H140)</f>
        <v>#DIV/0!</v>
      </c>
      <c r="AD140" s="33" t="e">
        <f>AVERAGE($I$4:I140)</f>
        <v>#DIV/0!</v>
      </c>
      <c r="AE140" s="33" t="e">
        <f>AVERAGE($J$4:J140)</f>
        <v>#DIV/0!</v>
      </c>
      <c r="AG140" s="14">
        <f t="shared" ref="AG140:AG141" si="134">(W140-(2%/12))/M140</f>
        <v>0.13869321024344272</v>
      </c>
      <c r="AH140" s="38" t="e">
        <f t="shared" ref="AH140:AH141" si="135">(X140-(2%/12))/N140</f>
        <v>#DIV/0!</v>
      </c>
      <c r="AI140" s="38" t="e">
        <f t="shared" ref="AI140:AI141" si="136">(Y140-(2%/12))/O140</f>
        <v>#DIV/0!</v>
      </c>
      <c r="AJ140" s="38" t="e">
        <f t="shared" ref="AJ140:AJ141" si="137">(Z140-(2%/12))/P140</f>
        <v>#DIV/0!</v>
      </c>
      <c r="AK140" s="38" t="e">
        <f t="shared" ref="AK140:AK141" si="138">(AA140-(2%/12))/Q140</f>
        <v>#DIV/0!</v>
      </c>
      <c r="AL140" s="38" t="e">
        <f t="shared" ref="AL140:AL141" si="139">(AB140-(2%/12))/R140</f>
        <v>#DIV/0!</v>
      </c>
      <c r="AM140" s="38" t="e">
        <f t="shared" ref="AM140:AM141" si="140">(AC140-(2%/12))/S140</f>
        <v>#DIV/0!</v>
      </c>
      <c r="AN140" s="38" t="e">
        <f t="shared" ref="AN140:AN141" si="141">(AD140-(2%/12))/T140</f>
        <v>#DIV/0!</v>
      </c>
      <c r="AO140" s="38" t="e">
        <f t="shared" ref="AO140:AO141" si="142">(AE140-(2%/12))/U140</f>
        <v>#DIV/0!</v>
      </c>
    </row>
    <row r="141" spans="1:41" x14ac:dyDescent="0.35">
      <c r="A141" s="13">
        <f>Main!B141</f>
        <v>45473</v>
      </c>
      <c r="B141" s="10">
        <f>Main!C141/Main!C140-1</f>
        <v>3.2267385860142994E-3</v>
      </c>
      <c r="C141" s="30" t="e">
        <f>Main!D141/Main!D139-1</f>
        <v>#DIV/0!</v>
      </c>
      <c r="D141" s="30" t="e">
        <f>Main!E141/Main!E139-1</f>
        <v>#DIV/0!</v>
      </c>
      <c r="E141" s="30" t="e">
        <f>Main!F141/Main!F139-1</f>
        <v>#DIV/0!</v>
      </c>
      <c r="F141" s="30" t="e">
        <f>Main!G141/Main!G139-1</f>
        <v>#DIV/0!</v>
      </c>
      <c r="G141" s="30" t="e">
        <f>Main!H141/Main!H139-1</f>
        <v>#DIV/0!</v>
      </c>
      <c r="H141" s="30" t="e">
        <f>Main!I141/Main!I139-1</f>
        <v>#DIV/0!</v>
      </c>
      <c r="I141" s="30" t="e">
        <f>Main!J141/Main!J139-1</f>
        <v>#DIV/0!</v>
      </c>
      <c r="J141" s="30" t="e">
        <f>Main!K141/Main!K139-1</f>
        <v>#DIV/0!</v>
      </c>
      <c r="K141" s="30" t="e">
        <f t="shared" si="133"/>
        <v>#DIV/0!</v>
      </c>
      <c r="M141" s="53">
        <f>STDEV($B$4:B141)</f>
        <v>2.9412687928229639E-2</v>
      </c>
      <c r="N141" s="31" t="e">
        <f>STDEV($C$4:C141)</f>
        <v>#DIV/0!</v>
      </c>
      <c r="O141" s="31" t="e">
        <f>STDEV($D$4:D141)</f>
        <v>#DIV/0!</v>
      </c>
      <c r="P141" s="31" t="e">
        <f>STDEV($E$4:E141)</f>
        <v>#DIV/0!</v>
      </c>
      <c r="Q141" s="31" t="e">
        <f>STDEV($F$4:F141)</f>
        <v>#DIV/0!</v>
      </c>
      <c r="R141" s="31" t="e">
        <f>STDEV($G$4:G141)</f>
        <v>#DIV/0!</v>
      </c>
      <c r="S141" s="31" t="e">
        <f>STDEV($H$4:H141)</f>
        <v>#DIV/0!</v>
      </c>
      <c r="T141" s="31" t="e">
        <f>STDEV($I$4:I141)</f>
        <v>#DIV/0!</v>
      </c>
      <c r="U141" s="31" t="e">
        <f>STDEV($J$4:J141)</f>
        <v>#DIV/0!</v>
      </c>
      <c r="W141" s="9">
        <f>AVERAGE($B$4:B141)</f>
        <v>5.7425035156665281E-3</v>
      </c>
      <c r="X141" s="33" t="e">
        <f>AVERAGE($C$4:C141)</f>
        <v>#DIV/0!</v>
      </c>
      <c r="Y141" s="33" t="e">
        <f>AVERAGE($D$4:D141)</f>
        <v>#DIV/0!</v>
      </c>
      <c r="Z141" s="33" t="e">
        <f>AVERAGE($E$4:E141)</f>
        <v>#DIV/0!</v>
      </c>
      <c r="AA141" s="33" t="e">
        <f>AVERAGE($F$4:F141)</f>
        <v>#DIV/0!</v>
      </c>
      <c r="AB141" s="33" t="e">
        <f>AVERAGE($G$4:G141)</f>
        <v>#DIV/0!</v>
      </c>
      <c r="AC141" s="33" t="e">
        <f>AVERAGE($H$4:H141)</f>
        <v>#DIV/0!</v>
      </c>
      <c r="AD141" s="33" t="e">
        <f>AVERAGE($I$4:I141)</f>
        <v>#DIV/0!</v>
      </c>
      <c r="AE141" s="33" t="e">
        <f>AVERAGE($J$4:J141)</f>
        <v>#DIV/0!</v>
      </c>
      <c r="AG141" s="14">
        <f t="shared" si="134"/>
        <v>0.13857410308589865</v>
      </c>
      <c r="AH141" s="38" t="e">
        <f t="shared" si="135"/>
        <v>#DIV/0!</v>
      </c>
      <c r="AI141" s="38" t="e">
        <f t="shared" si="136"/>
        <v>#DIV/0!</v>
      </c>
      <c r="AJ141" s="38" t="e">
        <f t="shared" si="137"/>
        <v>#DIV/0!</v>
      </c>
      <c r="AK141" s="38" t="e">
        <f t="shared" si="138"/>
        <v>#DIV/0!</v>
      </c>
      <c r="AL141" s="38" t="e">
        <f t="shared" si="139"/>
        <v>#DIV/0!</v>
      </c>
      <c r="AM141" s="38" t="e">
        <f t="shared" si="140"/>
        <v>#DIV/0!</v>
      </c>
      <c r="AN141" s="38" t="e">
        <f t="shared" si="141"/>
        <v>#DIV/0!</v>
      </c>
      <c r="AO141" s="38" t="e">
        <f t="shared" si="142"/>
        <v>#DIV/0!</v>
      </c>
    </row>
    <row r="142" spans="1:41" x14ac:dyDescent="0.35">
      <c r="A142" s="13">
        <f>Main!B142</f>
        <v>45504</v>
      </c>
      <c r="B142" s="10">
        <f>Main!C142/Main!C141-1</f>
        <v>1.9202150640871274E-3</v>
      </c>
      <c r="C142" s="30" t="e">
        <f>Main!D142/Main!D141-1</f>
        <v>#DIV/0!</v>
      </c>
      <c r="D142" s="30" t="e">
        <f>Main!E142/Main!E141-1</f>
        <v>#DIV/0!</v>
      </c>
      <c r="E142" s="30" t="e">
        <f>Main!F142/Main!F141-1</f>
        <v>#DIV/0!</v>
      </c>
      <c r="F142" s="30" t="e">
        <f>Main!G142/Main!G141-1</f>
        <v>#DIV/0!</v>
      </c>
      <c r="G142" s="30" t="e">
        <f>Main!H142/Main!H141-1</f>
        <v>#DIV/0!</v>
      </c>
      <c r="H142" s="30" t="e">
        <f>Main!I142/Main!I141-1</f>
        <v>#DIV/0!</v>
      </c>
      <c r="I142" s="30" t="e">
        <f>Main!J142/Main!J141-1</f>
        <v>#DIV/0!</v>
      </c>
      <c r="J142" s="30" t="e">
        <f>Main!K142/Main!K141-1</f>
        <v>#DIV/0!</v>
      </c>
      <c r="K142" s="30" t="e">
        <f t="shared" ref="K142:K143" si="143">0.5*C142+0.1*D142+0.1*E142+0.1*F142+0.1*G142+0.05*H142+0.05*I142</f>
        <v>#DIV/0!</v>
      </c>
      <c r="M142" s="53">
        <f>STDEV($B$4:B142)</f>
        <v>2.9307719677423617E-2</v>
      </c>
      <c r="N142" s="31" t="e">
        <f>STDEV($C$4:C142)</f>
        <v>#DIV/0!</v>
      </c>
      <c r="O142" s="31" t="e">
        <f>STDEV($D$4:D142)</f>
        <v>#DIV/0!</v>
      </c>
      <c r="P142" s="31" t="e">
        <f>STDEV($E$4:E142)</f>
        <v>#DIV/0!</v>
      </c>
      <c r="Q142" s="31" t="e">
        <f>STDEV($F$4:F142)</f>
        <v>#DIV/0!</v>
      </c>
      <c r="R142" s="31" t="e">
        <f>STDEV($G$4:G142)</f>
        <v>#DIV/0!</v>
      </c>
      <c r="S142" s="31" t="e">
        <f>STDEV($H$4:H142)</f>
        <v>#DIV/0!</v>
      </c>
      <c r="T142" s="31" t="e">
        <f>STDEV($I$4:I142)</f>
        <v>#DIV/0!</v>
      </c>
      <c r="U142" s="31" t="e">
        <f>STDEV($J$4:J142)</f>
        <v>#DIV/0!</v>
      </c>
      <c r="W142" s="9">
        <f>AVERAGE($B$4:B142)</f>
        <v>5.7150050375976121E-3</v>
      </c>
      <c r="X142" s="33" t="e">
        <f>AVERAGE($C$4:C142)</f>
        <v>#DIV/0!</v>
      </c>
      <c r="Y142" s="33" t="e">
        <f>AVERAGE($D$4:D142)</f>
        <v>#DIV/0!</v>
      </c>
      <c r="Z142" s="33" t="e">
        <f>AVERAGE($E$4:E142)</f>
        <v>#DIV/0!</v>
      </c>
      <c r="AA142" s="33" t="e">
        <f>AVERAGE($F$4:F142)</f>
        <v>#DIV/0!</v>
      </c>
      <c r="AB142" s="33" t="e">
        <f>AVERAGE($G$4:G142)</f>
        <v>#DIV/0!</v>
      </c>
      <c r="AC142" s="33" t="e">
        <f>AVERAGE($H$4:H142)</f>
        <v>#DIV/0!</v>
      </c>
      <c r="AD142" s="33" t="e">
        <f>AVERAGE($I$4:I142)</f>
        <v>#DIV/0!</v>
      </c>
      <c r="AE142" s="33" t="e">
        <f>AVERAGE($J$4:J142)</f>
        <v>#DIV/0!</v>
      </c>
      <c r="AG142" s="14">
        <f t="shared" ref="AG142:AG143" si="144">(W142-(2%/12))/M142</f>
        <v>0.13813215137476115</v>
      </c>
      <c r="AH142" s="38" t="e">
        <f t="shared" ref="AH142:AH143" si="145">(X142-(2%/12))/N142</f>
        <v>#DIV/0!</v>
      </c>
      <c r="AI142" s="38" t="e">
        <f t="shared" ref="AI142:AI143" si="146">(Y142-(2%/12))/O142</f>
        <v>#DIV/0!</v>
      </c>
      <c r="AJ142" s="38" t="e">
        <f t="shared" ref="AJ142:AJ143" si="147">(Z142-(2%/12))/P142</f>
        <v>#DIV/0!</v>
      </c>
      <c r="AK142" s="38" t="e">
        <f t="shared" ref="AK142:AK143" si="148">(AA142-(2%/12))/Q142</f>
        <v>#DIV/0!</v>
      </c>
      <c r="AL142" s="38" t="e">
        <f t="shared" ref="AL142:AL143" si="149">(AB142-(2%/12))/R142</f>
        <v>#DIV/0!</v>
      </c>
      <c r="AM142" s="38" t="e">
        <f t="shared" ref="AM142:AM143" si="150">(AC142-(2%/12))/S142</f>
        <v>#DIV/0!</v>
      </c>
      <c r="AN142" s="38" t="e">
        <f t="shared" ref="AN142:AN143" si="151">(AD142-(2%/12))/T142</f>
        <v>#DIV/0!</v>
      </c>
      <c r="AO142" s="38" t="e">
        <f t="shared" ref="AO142:AO143" si="152">(AE142-(2%/12))/U142</f>
        <v>#DIV/0!</v>
      </c>
    </row>
    <row r="143" spans="1:41" x14ac:dyDescent="0.35">
      <c r="A143" s="13">
        <f>Main!B143</f>
        <v>45535</v>
      </c>
      <c r="B143" s="10">
        <f>Main!C143/Main!C142-1</f>
        <v>-8.624407072014284E-4</v>
      </c>
      <c r="C143" s="30" t="e">
        <f>Main!D143/Main!D141-1</f>
        <v>#DIV/0!</v>
      </c>
      <c r="D143" s="30" t="e">
        <f>Main!E143/Main!E141-1</f>
        <v>#DIV/0!</v>
      </c>
      <c r="E143" s="30" t="e">
        <f>Main!F143/Main!F141-1</f>
        <v>#DIV/0!</v>
      </c>
      <c r="F143" s="30" t="e">
        <f>Main!G143/Main!G141-1</f>
        <v>#DIV/0!</v>
      </c>
      <c r="G143" s="30" t="e">
        <f>Main!H143/Main!H141-1</f>
        <v>#DIV/0!</v>
      </c>
      <c r="H143" s="30" t="e">
        <f>Main!I143/Main!I141-1</f>
        <v>#DIV/0!</v>
      </c>
      <c r="I143" s="30" t="e">
        <f>Main!J143/Main!J141-1</f>
        <v>#DIV/0!</v>
      </c>
      <c r="J143" s="30" t="e">
        <f>Main!K143/Main!K141-1</f>
        <v>#DIV/0!</v>
      </c>
      <c r="K143" s="30" t="e">
        <f t="shared" si="143"/>
        <v>#DIV/0!</v>
      </c>
      <c r="M143" s="53">
        <f>STDEV($B$4:B143)</f>
        <v>2.9207396506283376E-2</v>
      </c>
      <c r="N143" s="31" t="e">
        <f>STDEV($C$4:C143)</f>
        <v>#DIV/0!</v>
      </c>
      <c r="O143" s="31" t="e">
        <f>STDEV($D$4:D143)</f>
        <v>#DIV/0!</v>
      </c>
      <c r="P143" s="31" t="e">
        <f>STDEV($E$4:E143)</f>
        <v>#DIV/0!</v>
      </c>
      <c r="Q143" s="31" t="e">
        <f>STDEV($F$4:F143)</f>
        <v>#DIV/0!</v>
      </c>
      <c r="R143" s="31" t="e">
        <f>STDEV($G$4:G143)</f>
        <v>#DIV/0!</v>
      </c>
      <c r="S143" s="31" t="e">
        <f>STDEV($H$4:H143)</f>
        <v>#DIV/0!</v>
      </c>
      <c r="T143" s="31" t="e">
        <f>STDEV($I$4:I143)</f>
        <v>#DIV/0!</v>
      </c>
      <c r="U143" s="31" t="e">
        <f>STDEV($J$4:J143)</f>
        <v>#DIV/0!</v>
      </c>
      <c r="W143" s="9">
        <f>AVERAGE($B$4:B143)</f>
        <v>5.6680232822776183E-3</v>
      </c>
      <c r="X143" s="33" t="e">
        <f>AVERAGE($C$4:C143)</f>
        <v>#DIV/0!</v>
      </c>
      <c r="Y143" s="33" t="e">
        <f>AVERAGE($D$4:D143)</f>
        <v>#DIV/0!</v>
      </c>
      <c r="Z143" s="33" t="e">
        <f>AVERAGE($E$4:E143)</f>
        <v>#DIV/0!</v>
      </c>
      <c r="AA143" s="33" t="e">
        <f>AVERAGE($F$4:F143)</f>
        <v>#DIV/0!</v>
      </c>
      <c r="AB143" s="33" t="e">
        <f>AVERAGE($G$4:G143)</f>
        <v>#DIV/0!</v>
      </c>
      <c r="AC143" s="33" t="e">
        <f>AVERAGE($H$4:H143)</f>
        <v>#DIV/0!</v>
      </c>
      <c r="AD143" s="33" t="e">
        <f>AVERAGE($I$4:I143)</f>
        <v>#DIV/0!</v>
      </c>
      <c r="AE143" s="33" t="e">
        <f>AVERAGE($J$4:J143)</f>
        <v>#DIV/0!</v>
      </c>
      <c r="AG143" s="14">
        <f t="shared" si="144"/>
        <v>0.13699805851405281</v>
      </c>
      <c r="AH143" s="38" t="e">
        <f t="shared" si="145"/>
        <v>#DIV/0!</v>
      </c>
      <c r="AI143" s="38" t="e">
        <f t="shared" si="146"/>
        <v>#DIV/0!</v>
      </c>
      <c r="AJ143" s="38" t="e">
        <f t="shared" si="147"/>
        <v>#DIV/0!</v>
      </c>
      <c r="AK143" s="38" t="e">
        <f t="shared" si="148"/>
        <v>#DIV/0!</v>
      </c>
      <c r="AL143" s="38" t="e">
        <f t="shared" si="149"/>
        <v>#DIV/0!</v>
      </c>
      <c r="AM143" s="38" t="e">
        <f t="shared" si="150"/>
        <v>#DIV/0!</v>
      </c>
      <c r="AN143" s="38" t="e">
        <f t="shared" si="151"/>
        <v>#DIV/0!</v>
      </c>
      <c r="AO143" s="38" t="e">
        <f t="shared" si="152"/>
        <v>#DIV/0!</v>
      </c>
    </row>
    <row r="144" spans="1:41" x14ac:dyDescent="0.35">
      <c r="A144" s="13">
        <f>Main!B144</f>
        <v>45565</v>
      </c>
      <c r="B144" s="10">
        <f>Main!C144/Main!C143-1</f>
        <v>2.2442813983599486E-2</v>
      </c>
      <c r="C144" s="30" t="e">
        <f>Main!D144/Main!D143-1</f>
        <v>#DIV/0!</v>
      </c>
      <c r="D144" s="30" t="e">
        <f>Main!E144/Main!E143-1</f>
        <v>#DIV/0!</v>
      </c>
      <c r="E144" s="30" t="e">
        <f>Main!F144/Main!F143-1</f>
        <v>#DIV/0!</v>
      </c>
      <c r="F144" s="30" t="e">
        <f>Main!G144/Main!G143-1</f>
        <v>#DIV/0!</v>
      </c>
      <c r="G144" s="30" t="e">
        <f>Main!H144/Main!H143-1</f>
        <v>#DIV/0!</v>
      </c>
      <c r="H144" s="30" t="e">
        <f>Main!I144/Main!I143-1</f>
        <v>#DIV/0!</v>
      </c>
      <c r="I144" s="30" t="e">
        <f>Main!J144/Main!J143-1</f>
        <v>#DIV/0!</v>
      </c>
      <c r="J144" s="30" t="e">
        <f>Main!K144/Main!K143-1</f>
        <v>#DIV/0!</v>
      </c>
      <c r="K144" s="30" t="e">
        <f t="shared" ref="K144:K145" si="153">0.5*C144+0.1*D144+0.1*E144+0.1*F144+0.1*G144+0.05*H144+0.05*I144</f>
        <v>#DIV/0!</v>
      </c>
      <c r="M144" s="53">
        <f>STDEV($B$4:B144)</f>
        <v>2.9137164214847792E-2</v>
      </c>
      <c r="N144" s="31" t="e">
        <f>STDEV($C$4:C144)</f>
        <v>#DIV/0!</v>
      </c>
      <c r="O144" s="31" t="e">
        <f>STDEV($D$4:D144)</f>
        <v>#DIV/0!</v>
      </c>
      <c r="P144" s="31" t="e">
        <f>STDEV($E$4:E144)</f>
        <v>#DIV/0!</v>
      </c>
      <c r="Q144" s="31" t="e">
        <f>STDEV($F$4:F144)</f>
        <v>#DIV/0!</v>
      </c>
      <c r="R144" s="31" t="e">
        <f>STDEV($G$4:G144)</f>
        <v>#DIV/0!</v>
      </c>
      <c r="S144" s="31" t="e">
        <f>STDEV($H$4:H144)</f>
        <v>#DIV/0!</v>
      </c>
      <c r="T144" s="31" t="e">
        <f>STDEV($I$4:I144)</f>
        <v>#DIV/0!</v>
      </c>
      <c r="U144" s="31" t="e">
        <f>STDEV($J$4:J144)</f>
        <v>#DIV/0!</v>
      </c>
      <c r="W144" s="9">
        <f>AVERAGE($B$4:B144)</f>
        <v>5.7869934290955037E-3</v>
      </c>
      <c r="X144" s="33" t="e">
        <f>AVERAGE($C$4:C144)</f>
        <v>#DIV/0!</v>
      </c>
      <c r="Y144" s="33" t="e">
        <f>AVERAGE($D$4:D144)</f>
        <v>#DIV/0!</v>
      </c>
      <c r="Z144" s="33" t="e">
        <f>AVERAGE($E$4:E144)</f>
        <v>#DIV/0!</v>
      </c>
      <c r="AA144" s="33" t="e">
        <f>AVERAGE($F$4:F144)</f>
        <v>#DIV/0!</v>
      </c>
      <c r="AB144" s="33" t="e">
        <f>AVERAGE($G$4:G144)</f>
        <v>#DIV/0!</v>
      </c>
      <c r="AC144" s="33" t="e">
        <f>AVERAGE($H$4:H144)</f>
        <v>#DIV/0!</v>
      </c>
      <c r="AD144" s="33" t="e">
        <f>AVERAGE($I$4:I144)</f>
        <v>#DIV/0!</v>
      </c>
      <c r="AE144" s="33" t="e">
        <f>AVERAGE($J$4:J144)</f>
        <v>#DIV/0!</v>
      </c>
      <c r="AG144" s="14">
        <f t="shared" ref="AG144:AG145" si="154">(W144-(2%/12))/M144</f>
        <v>0.1414113855434562</v>
      </c>
      <c r="AH144" s="38" t="e">
        <f t="shared" ref="AH144:AH145" si="155">(X144-(2%/12))/N144</f>
        <v>#DIV/0!</v>
      </c>
      <c r="AI144" s="38" t="e">
        <f t="shared" ref="AI144:AI145" si="156">(Y144-(2%/12))/O144</f>
        <v>#DIV/0!</v>
      </c>
      <c r="AJ144" s="38" t="e">
        <f t="shared" ref="AJ144:AJ145" si="157">(Z144-(2%/12))/P144</f>
        <v>#DIV/0!</v>
      </c>
      <c r="AK144" s="38" t="e">
        <f t="shared" ref="AK144:AK145" si="158">(AA144-(2%/12))/Q144</f>
        <v>#DIV/0!</v>
      </c>
      <c r="AL144" s="38" t="e">
        <f t="shared" ref="AL144:AL145" si="159">(AB144-(2%/12))/R144</f>
        <v>#DIV/0!</v>
      </c>
      <c r="AM144" s="38" t="e">
        <f t="shared" ref="AM144:AM145" si="160">(AC144-(2%/12))/S144</f>
        <v>#DIV/0!</v>
      </c>
      <c r="AN144" s="38" t="e">
        <f t="shared" ref="AN144:AN145" si="161">(AD144-(2%/12))/T144</f>
        <v>#DIV/0!</v>
      </c>
      <c r="AO144" s="38" t="e">
        <f t="shared" ref="AO144:AO145" si="162">(AE144-(2%/12))/U144</f>
        <v>#DIV/0!</v>
      </c>
    </row>
    <row r="145" spans="1:41" x14ac:dyDescent="0.35">
      <c r="A145" s="13">
        <f>Main!B145</f>
        <v>45596</v>
      </c>
      <c r="B145" s="10">
        <f>Main!C145/Main!C144-1</f>
        <v>-9.6618357487923134E-3</v>
      </c>
      <c r="C145" s="30" t="e">
        <f>Main!D145/Main!D143-1</f>
        <v>#DIV/0!</v>
      </c>
      <c r="D145" s="30" t="e">
        <f>Main!E145/Main!E143-1</f>
        <v>#DIV/0!</v>
      </c>
      <c r="E145" s="30" t="e">
        <f>Main!F145/Main!F143-1</f>
        <v>#DIV/0!</v>
      </c>
      <c r="F145" s="30" t="e">
        <f>Main!G145/Main!G143-1</f>
        <v>#DIV/0!</v>
      </c>
      <c r="G145" s="30" t="e">
        <f>Main!H145/Main!H143-1</f>
        <v>#DIV/0!</v>
      </c>
      <c r="H145" s="30" t="e">
        <f>Main!I145/Main!I143-1</f>
        <v>#DIV/0!</v>
      </c>
      <c r="I145" s="30" t="e">
        <f>Main!J145/Main!J143-1</f>
        <v>#DIV/0!</v>
      </c>
      <c r="J145" s="30" t="e">
        <f>Main!K145/Main!K143-1</f>
        <v>#DIV/0!</v>
      </c>
      <c r="K145" s="30" t="e">
        <f t="shared" si="153"/>
        <v>#DIV/0!</v>
      </c>
      <c r="M145" s="53">
        <f>STDEV($B$4:B145)</f>
        <v>2.9062587507603814E-2</v>
      </c>
      <c r="N145" s="31" t="e">
        <f>STDEV($C$4:C145)</f>
        <v>#DIV/0!</v>
      </c>
      <c r="O145" s="31" t="e">
        <f>STDEV($D$4:D145)</f>
        <v>#DIV/0!</v>
      </c>
      <c r="P145" s="31" t="e">
        <f>STDEV($E$4:E145)</f>
        <v>#DIV/0!</v>
      </c>
      <c r="Q145" s="31" t="e">
        <f>STDEV($F$4:F145)</f>
        <v>#DIV/0!</v>
      </c>
      <c r="R145" s="31" t="e">
        <f>STDEV($G$4:G145)</f>
        <v>#DIV/0!</v>
      </c>
      <c r="S145" s="31" t="e">
        <f>STDEV($H$4:H145)</f>
        <v>#DIV/0!</v>
      </c>
      <c r="T145" s="31" t="e">
        <f>STDEV($I$4:I145)</f>
        <v>#DIV/0!</v>
      </c>
      <c r="U145" s="31" t="e">
        <f>STDEV($J$4:J145)</f>
        <v>#DIV/0!</v>
      </c>
      <c r="W145" s="9">
        <f>AVERAGE($B$4:B145)</f>
        <v>5.6781988574202379E-3</v>
      </c>
      <c r="X145" s="33" t="e">
        <f>AVERAGE($C$4:C145)</f>
        <v>#DIV/0!</v>
      </c>
      <c r="Y145" s="33" t="e">
        <f>AVERAGE($D$4:D145)</f>
        <v>#DIV/0!</v>
      </c>
      <c r="Z145" s="33" t="e">
        <f>AVERAGE($E$4:E145)</f>
        <v>#DIV/0!</v>
      </c>
      <c r="AA145" s="33" t="e">
        <f>AVERAGE($F$4:F145)</f>
        <v>#DIV/0!</v>
      </c>
      <c r="AB145" s="33" t="e">
        <f>AVERAGE($G$4:G145)</f>
        <v>#DIV/0!</v>
      </c>
      <c r="AC145" s="33" t="e">
        <f>AVERAGE($H$4:H145)</f>
        <v>#DIV/0!</v>
      </c>
      <c r="AD145" s="33" t="e">
        <f>AVERAGE($I$4:I145)</f>
        <v>#DIV/0!</v>
      </c>
      <c r="AE145" s="33" t="e">
        <f>AVERAGE($J$4:J145)</f>
        <v>#DIV/0!</v>
      </c>
      <c r="AG145" s="14">
        <f t="shared" si="154"/>
        <v>0.13803079955299954</v>
      </c>
      <c r="AH145" s="38" t="e">
        <f t="shared" si="155"/>
        <v>#DIV/0!</v>
      </c>
      <c r="AI145" s="38" t="e">
        <f t="shared" si="156"/>
        <v>#DIV/0!</v>
      </c>
      <c r="AJ145" s="38" t="e">
        <f t="shared" si="157"/>
        <v>#DIV/0!</v>
      </c>
      <c r="AK145" s="38" t="e">
        <f t="shared" si="158"/>
        <v>#DIV/0!</v>
      </c>
      <c r="AL145" s="38" t="e">
        <f t="shared" si="159"/>
        <v>#DIV/0!</v>
      </c>
      <c r="AM145" s="38" t="e">
        <f t="shared" si="160"/>
        <v>#DIV/0!</v>
      </c>
      <c r="AN145" s="38" t="e">
        <f t="shared" si="161"/>
        <v>#DIV/0!</v>
      </c>
      <c r="AO145" s="38" t="e">
        <f t="shared" si="162"/>
        <v>#DIV/0!</v>
      </c>
    </row>
    <row r="146" spans="1:41" x14ac:dyDescent="0.35">
      <c r="A146" s="13">
        <f>Main!B146</f>
        <v>45626</v>
      </c>
      <c r="B146" s="10">
        <f>Main!C146/Main!C145-1</f>
        <v>6.2041202936300444E-3</v>
      </c>
      <c r="C146" s="30" t="e">
        <f>Main!D146/Main!D145-1</f>
        <v>#DIV/0!</v>
      </c>
      <c r="D146" s="30" t="e">
        <f>Main!E146/Main!E145-1</f>
        <v>#DIV/0!</v>
      </c>
      <c r="E146" s="30" t="e">
        <f>Main!F146/Main!F145-1</f>
        <v>#DIV/0!</v>
      </c>
      <c r="F146" s="30" t="e">
        <f>Main!G146/Main!G145-1</f>
        <v>#DIV/0!</v>
      </c>
      <c r="G146" s="30" t="e">
        <f>Main!H146/Main!H145-1</f>
        <v>#DIV/0!</v>
      </c>
      <c r="H146" s="30" t="e">
        <f>Main!I146/Main!I145-1</f>
        <v>#DIV/0!</v>
      </c>
      <c r="I146" s="30" t="e">
        <f>Main!J146/Main!J145-1</f>
        <v>#DIV/0!</v>
      </c>
      <c r="J146" s="30" t="e">
        <f>Main!K146/Main!K145-1</f>
        <v>#DIV/0!</v>
      </c>
      <c r="K146" s="30" t="e">
        <f t="shared" ref="K146:K147" si="163">0.5*C146+0.1*D146+0.1*E146+0.1*F146+0.1*G146+0.05*H146+0.05*I146</f>
        <v>#DIV/0!</v>
      </c>
      <c r="M146" s="53">
        <f>STDEV($B$4:B146)</f>
        <v>2.8960107046551078E-2</v>
      </c>
      <c r="N146" s="31" t="e">
        <f>STDEV($C$4:C146)</f>
        <v>#DIV/0!</v>
      </c>
      <c r="O146" s="31" t="e">
        <f>STDEV($D$4:D146)</f>
        <v>#DIV/0!</v>
      </c>
      <c r="P146" s="31" t="e">
        <f>STDEV($E$4:E146)</f>
        <v>#DIV/0!</v>
      </c>
      <c r="Q146" s="31" t="e">
        <f>STDEV($F$4:F146)</f>
        <v>#DIV/0!</v>
      </c>
      <c r="R146" s="31" t="e">
        <f>STDEV($G$4:G146)</f>
        <v>#DIV/0!</v>
      </c>
      <c r="S146" s="31" t="e">
        <f>STDEV($H$4:H146)</f>
        <v>#DIV/0!</v>
      </c>
      <c r="T146" s="31" t="e">
        <f>STDEV($I$4:I146)</f>
        <v>#DIV/0!</v>
      </c>
      <c r="U146" s="31" t="e">
        <f>STDEV($J$4:J146)</f>
        <v>#DIV/0!</v>
      </c>
      <c r="W146" s="9">
        <f>AVERAGE($B$4:B146)</f>
        <v>5.6818766297014253E-3</v>
      </c>
      <c r="X146" s="33" t="e">
        <f>AVERAGE($C$4:C146)</f>
        <v>#DIV/0!</v>
      </c>
      <c r="Y146" s="33" t="e">
        <f>AVERAGE($D$4:D146)</f>
        <v>#DIV/0!</v>
      </c>
      <c r="Z146" s="33" t="e">
        <f>AVERAGE($E$4:E146)</f>
        <v>#DIV/0!</v>
      </c>
      <c r="AA146" s="33" t="e">
        <f>AVERAGE($F$4:F146)</f>
        <v>#DIV/0!</v>
      </c>
      <c r="AB146" s="33" t="e">
        <f>AVERAGE($G$4:G146)</f>
        <v>#DIV/0!</v>
      </c>
      <c r="AC146" s="33" t="e">
        <f>AVERAGE($H$4:H146)</f>
        <v>#DIV/0!</v>
      </c>
      <c r="AD146" s="33" t="e">
        <f>AVERAGE($I$4:I146)</f>
        <v>#DIV/0!</v>
      </c>
      <c r="AE146" s="33" t="e">
        <f>AVERAGE($J$4:J146)</f>
        <v>#DIV/0!</v>
      </c>
      <c r="AG146" s="14">
        <f t="shared" ref="AG146:AG147" si="164">(W146-(2%/12))/M146</f>
        <v>0.13864624038097051</v>
      </c>
      <c r="AH146" s="38" t="e">
        <f t="shared" ref="AH146:AH147" si="165">(X146-(2%/12))/N146</f>
        <v>#DIV/0!</v>
      </c>
      <c r="AI146" s="38" t="e">
        <f t="shared" ref="AI146:AI147" si="166">(Y146-(2%/12))/O146</f>
        <v>#DIV/0!</v>
      </c>
      <c r="AJ146" s="38" t="e">
        <f t="shared" ref="AJ146:AJ147" si="167">(Z146-(2%/12))/P146</f>
        <v>#DIV/0!</v>
      </c>
      <c r="AK146" s="38" t="e">
        <f t="shared" ref="AK146:AK147" si="168">(AA146-(2%/12))/Q146</f>
        <v>#DIV/0!</v>
      </c>
      <c r="AL146" s="38" t="e">
        <f t="shared" ref="AL146:AL147" si="169">(AB146-(2%/12))/R146</f>
        <v>#DIV/0!</v>
      </c>
      <c r="AM146" s="38" t="e">
        <f t="shared" ref="AM146:AM147" si="170">(AC146-(2%/12))/S146</f>
        <v>#DIV/0!</v>
      </c>
      <c r="AN146" s="38" t="e">
        <f t="shared" ref="AN146:AN147" si="171">(AD146-(2%/12))/T146</f>
        <v>#DIV/0!</v>
      </c>
      <c r="AO146" s="38" t="e">
        <f t="shared" ref="AO146:AO147" si="172">(AE146-(2%/12))/U146</f>
        <v>#DIV/0!</v>
      </c>
    </row>
    <row r="147" spans="1:41" x14ac:dyDescent="0.35">
      <c r="A147" s="13">
        <f>Main!B147</f>
        <v>45657</v>
      </c>
      <c r="B147" s="10">
        <f>Main!C147/Main!C146-1</f>
        <v>1.3037748282029415E-2</v>
      </c>
      <c r="C147" s="30" t="e">
        <f>Main!D147/Main!D145-1</f>
        <v>#DIV/0!</v>
      </c>
      <c r="D147" s="30" t="e">
        <f>Main!E147/Main!E145-1</f>
        <v>#DIV/0!</v>
      </c>
      <c r="E147" s="30" t="e">
        <f>Main!F147/Main!F145-1</f>
        <v>#DIV/0!</v>
      </c>
      <c r="F147" s="30" t="e">
        <f>Main!G147/Main!G145-1</f>
        <v>#DIV/0!</v>
      </c>
      <c r="G147" s="30" t="e">
        <f>Main!H147/Main!H145-1</f>
        <v>#DIV/0!</v>
      </c>
      <c r="H147" s="30" t="e">
        <f>Main!I147/Main!I145-1</f>
        <v>#DIV/0!</v>
      </c>
      <c r="I147" s="30" t="e">
        <f>Main!J147/Main!J145-1</f>
        <v>#DIV/0!</v>
      </c>
      <c r="J147" s="30" t="e">
        <f>Main!K147/Main!K145-1</f>
        <v>#DIV/0!</v>
      </c>
      <c r="K147" s="30" t="e">
        <f t="shared" si="163"/>
        <v>#DIV/0!</v>
      </c>
      <c r="M147" s="53">
        <f>STDEV($B$4:B147)</f>
        <v>2.8865179825935179E-2</v>
      </c>
      <c r="N147" s="31" t="e">
        <f>STDEV($C$4:C147)</f>
        <v>#DIV/0!</v>
      </c>
      <c r="O147" s="31" t="e">
        <f>STDEV($D$4:D147)</f>
        <v>#DIV/0!</v>
      </c>
      <c r="P147" s="31" t="e">
        <f>STDEV($E$4:E147)</f>
        <v>#DIV/0!</v>
      </c>
      <c r="Q147" s="31" t="e">
        <f>STDEV($F$4:F147)</f>
        <v>#DIV/0!</v>
      </c>
      <c r="R147" s="31" t="e">
        <f>STDEV($G$4:G147)</f>
        <v>#DIV/0!</v>
      </c>
      <c r="S147" s="31" t="e">
        <f>STDEV($H$4:H147)</f>
        <v>#DIV/0!</v>
      </c>
      <c r="T147" s="31" t="e">
        <f>STDEV($I$4:I147)</f>
        <v>#DIV/0!</v>
      </c>
      <c r="U147" s="31" t="e">
        <f>STDEV($J$4:J147)</f>
        <v>#DIV/0!</v>
      </c>
      <c r="W147" s="9">
        <f>AVERAGE($B$4:B147)</f>
        <v>5.7329590717314811E-3</v>
      </c>
      <c r="X147" s="33" t="e">
        <f>AVERAGE($C$4:C147)</f>
        <v>#DIV/0!</v>
      </c>
      <c r="Y147" s="33" t="e">
        <f>AVERAGE($D$4:D147)</f>
        <v>#DIV/0!</v>
      </c>
      <c r="Z147" s="33" t="e">
        <f>AVERAGE($E$4:E147)</f>
        <v>#DIV/0!</v>
      </c>
      <c r="AA147" s="33" t="e">
        <f>AVERAGE($F$4:F147)</f>
        <v>#DIV/0!</v>
      </c>
      <c r="AB147" s="33" t="e">
        <f>AVERAGE($G$4:G147)</f>
        <v>#DIV/0!</v>
      </c>
      <c r="AC147" s="33" t="e">
        <f>AVERAGE($H$4:H147)</f>
        <v>#DIV/0!</v>
      </c>
      <c r="AD147" s="33" t="e">
        <f>AVERAGE($I$4:I147)</f>
        <v>#DIV/0!</v>
      </c>
      <c r="AE147" s="33" t="e">
        <f>AVERAGE($J$4:J147)</f>
        <v>#DIV/0!</v>
      </c>
      <c r="AG147" s="14">
        <f t="shared" si="164"/>
        <v>0.14087188888431162</v>
      </c>
      <c r="AH147" s="38" t="e">
        <f t="shared" si="165"/>
        <v>#DIV/0!</v>
      </c>
      <c r="AI147" s="38" t="e">
        <f t="shared" si="166"/>
        <v>#DIV/0!</v>
      </c>
      <c r="AJ147" s="38" t="e">
        <f t="shared" si="167"/>
        <v>#DIV/0!</v>
      </c>
      <c r="AK147" s="38" t="e">
        <f t="shared" si="168"/>
        <v>#DIV/0!</v>
      </c>
      <c r="AL147" s="38" t="e">
        <f t="shared" si="169"/>
        <v>#DIV/0!</v>
      </c>
      <c r="AM147" s="38" t="e">
        <f t="shared" si="170"/>
        <v>#DIV/0!</v>
      </c>
      <c r="AN147" s="38" t="e">
        <f t="shared" si="171"/>
        <v>#DIV/0!</v>
      </c>
      <c r="AO147" s="38" t="e">
        <f t="shared" si="172"/>
        <v>#DIV/0!</v>
      </c>
    </row>
    <row r="148" spans="1:41" x14ac:dyDescent="0.35">
      <c r="A148" s="13">
        <f>Main!B148</f>
        <v>45688</v>
      </c>
      <c r="B148" s="10">
        <f>Main!C148/Main!C147-1</f>
        <v>3.9957255029503536E-3</v>
      </c>
      <c r="C148" s="30" t="e">
        <f>Main!D148/Main!D147-1</f>
        <v>#DIV/0!</v>
      </c>
      <c r="D148" s="30" t="e">
        <f>Main!E148/Main!E147-1</f>
        <v>#DIV/0!</v>
      </c>
      <c r="E148" s="30" t="e">
        <f>Main!F148/Main!F147-1</f>
        <v>#DIV/0!</v>
      </c>
      <c r="F148" s="30" t="e">
        <f>Main!G148/Main!G147-1</f>
        <v>#DIV/0!</v>
      </c>
      <c r="G148" s="30" t="e">
        <f>Main!H148/Main!H147-1</f>
        <v>#DIV/0!</v>
      </c>
      <c r="H148" s="30" t="e">
        <f>Main!I148/Main!I147-1</f>
        <v>#DIV/0!</v>
      </c>
      <c r="I148" s="30" t="e">
        <f>Main!J148/Main!J147-1</f>
        <v>#DIV/0!</v>
      </c>
      <c r="J148" s="30" t="e">
        <f>Main!K148/Main!K147-1</f>
        <v>#DIV/0!</v>
      </c>
      <c r="K148" s="30" t="e">
        <f t="shared" ref="K148:K149" si="173">0.5*C148+0.1*D148+0.1*E148+0.1*F148+0.1*G148+0.05*H148+0.05*I148</f>
        <v>#DIV/0!</v>
      </c>
      <c r="M148" s="53">
        <f>STDEV($B$4:B148)</f>
        <v>2.8765140684668782E-2</v>
      </c>
      <c r="N148" s="31" t="e">
        <f>STDEV($C$4:C148)</f>
        <v>#DIV/0!</v>
      </c>
      <c r="O148" s="31" t="e">
        <f>STDEV($D$4:D148)</f>
        <v>#DIV/0!</v>
      </c>
      <c r="P148" s="31" t="e">
        <f>STDEV($E$4:E148)</f>
        <v>#DIV/0!</v>
      </c>
      <c r="Q148" s="31" t="e">
        <f>STDEV($F$4:F148)</f>
        <v>#DIV/0!</v>
      </c>
      <c r="R148" s="31" t="e">
        <f>STDEV($G$4:G148)</f>
        <v>#DIV/0!</v>
      </c>
      <c r="S148" s="31" t="e">
        <f>STDEV($H$4:H148)</f>
        <v>#DIV/0!</v>
      </c>
      <c r="T148" s="31" t="e">
        <f>STDEV($I$4:I148)</f>
        <v>#DIV/0!</v>
      </c>
      <c r="U148" s="31" t="e">
        <f>STDEV($J$4:J148)</f>
        <v>#DIV/0!</v>
      </c>
      <c r="W148" s="9">
        <f>AVERAGE($B$4:B148)</f>
        <v>5.7209781505674732E-3</v>
      </c>
      <c r="X148" s="33" t="e">
        <f>AVERAGE($C$4:C148)</f>
        <v>#DIV/0!</v>
      </c>
      <c r="Y148" s="33" t="e">
        <f>AVERAGE($D$4:D148)</f>
        <v>#DIV/0!</v>
      </c>
      <c r="Z148" s="33" t="e">
        <f>AVERAGE($E$4:E148)</f>
        <v>#DIV/0!</v>
      </c>
      <c r="AA148" s="33" t="e">
        <f>AVERAGE($F$4:F148)</f>
        <v>#DIV/0!</v>
      </c>
      <c r="AB148" s="33" t="e">
        <f>AVERAGE($G$4:G148)</f>
        <v>#DIV/0!</v>
      </c>
      <c r="AC148" s="33" t="e">
        <f>AVERAGE($H$4:H148)</f>
        <v>#DIV/0!</v>
      </c>
      <c r="AD148" s="33" t="e">
        <f>AVERAGE($I$4:I148)</f>
        <v>#DIV/0!</v>
      </c>
      <c r="AE148" s="33" t="e">
        <f>AVERAGE($J$4:J148)</f>
        <v>#DIV/0!</v>
      </c>
      <c r="AG148" s="14">
        <f t="shared" ref="AG148:AG149" si="174">(W148-(2%/12))/M148</f>
        <v>0.14094530349582715</v>
      </c>
      <c r="AH148" s="38" t="e">
        <f t="shared" ref="AH148:AH149" si="175">(X148-(2%/12))/N148</f>
        <v>#DIV/0!</v>
      </c>
      <c r="AI148" s="38" t="e">
        <f t="shared" ref="AI148:AI149" si="176">(Y148-(2%/12))/O148</f>
        <v>#DIV/0!</v>
      </c>
      <c r="AJ148" s="38" t="e">
        <f t="shared" ref="AJ148:AJ149" si="177">(Z148-(2%/12))/P148</f>
        <v>#DIV/0!</v>
      </c>
      <c r="AK148" s="38" t="e">
        <f t="shared" ref="AK148:AK149" si="178">(AA148-(2%/12))/Q148</f>
        <v>#DIV/0!</v>
      </c>
      <c r="AL148" s="38" t="e">
        <f t="shared" ref="AL148:AL149" si="179">(AB148-(2%/12))/R148</f>
        <v>#DIV/0!</v>
      </c>
      <c r="AM148" s="38" t="e">
        <f t="shared" ref="AM148:AM149" si="180">(AC148-(2%/12))/S148</f>
        <v>#DIV/0!</v>
      </c>
      <c r="AN148" s="38" t="e">
        <f t="shared" ref="AN148:AN149" si="181">(AD148-(2%/12))/T148</f>
        <v>#DIV/0!</v>
      </c>
      <c r="AO148" s="38" t="e">
        <f t="shared" ref="AO148:AO149" si="182">(AE148-(2%/12))/U148</f>
        <v>#DIV/0!</v>
      </c>
    </row>
    <row r="149" spans="1:41" x14ac:dyDescent="0.35">
      <c r="A149" s="13">
        <f>Main!B149</f>
        <v>45716</v>
      </c>
      <c r="B149" s="10">
        <f>Main!C149/Main!C148-1</f>
        <v>2.313850710351506E-4</v>
      </c>
      <c r="C149" s="30" t="e">
        <f>Main!D149/Main!D147-1</f>
        <v>#DIV/0!</v>
      </c>
      <c r="D149" s="30" t="e">
        <f>Main!E149/Main!E147-1</f>
        <v>#DIV/0!</v>
      </c>
      <c r="E149" s="30" t="e">
        <f>Main!F149/Main!F147-1</f>
        <v>#DIV/0!</v>
      </c>
      <c r="F149" s="30" t="e">
        <f>Main!G149/Main!G147-1</f>
        <v>#DIV/0!</v>
      </c>
      <c r="G149" s="30" t="e">
        <f>Main!H149/Main!H147-1</f>
        <v>#DIV/0!</v>
      </c>
      <c r="H149" s="30" t="e">
        <f>Main!I149/Main!I147-1</f>
        <v>#DIV/0!</v>
      </c>
      <c r="I149" s="30" t="e">
        <f>Main!J149/Main!J147-1</f>
        <v>#DIV/0!</v>
      </c>
      <c r="J149" s="30" t="e">
        <f>Main!K149/Main!K147-1</f>
        <v>#DIV/0!</v>
      </c>
      <c r="K149" s="30" t="e">
        <f t="shared" si="173"/>
        <v>#DIV/0!</v>
      </c>
      <c r="M149" s="53">
        <f>STDEV($B$4:B149)</f>
        <v>2.8669378967258911E-2</v>
      </c>
      <c r="N149" s="31" t="e">
        <f>STDEV($C$4:C149)</f>
        <v>#DIV/0!</v>
      </c>
      <c r="O149" s="31" t="e">
        <f>STDEV($D$4:D149)</f>
        <v>#DIV/0!</v>
      </c>
      <c r="P149" s="31" t="e">
        <f>STDEV($E$4:E149)</f>
        <v>#DIV/0!</v>
      </c>
      <c r="Q149" s="31" t="e">
        <f>STDEV($F$4:F149)</f>
        <v>#DIV/0!</v>
      </c>
      <c r="R149" s="31" t="e">
        <f>STDEV($G$4:G149)</f>
        <v>#DIV/0!</v>
      </c>
      <c r="S149" s="31" t="e">
        <f>STDEV($H$4:H149)</f>
        <v>#DIV/0!</v>
      </c>
      <c r="T149" s="31" t="e">
        <f>STDEV($I$4:I149)</f>
        <v>#DIV/0!</v>
      </c>
      <c r="U149" s="31" t="e">
        <f>STDEV($J$4:J149)</f>
        <v>#DIV/0!</v>
      </c>
      <c r="W149" s="9">
        <f>AVERAGE($B$4:B149)</f>
        <v>5.6833781979679365E-3</v>
      </c>
      <c r="X149" s="33" t="e">
        <f>AVERAGE($C$4:C149)</f>
        <v>#DIV/0!</v>
      </c>
      <c r="Y149" s="33" t="e">
        <f>AVERAGE($D$4:D149)</f>
        <v>#DIV/0!</v>
      </c>
      <c r="Z149" s="33" t="e">
        <f>AVERAGE($E$4:E149)</f>
        <v>#DIV/0!</v>
      </c>
      <c r="AA149" s="33" t="e">
        <f>AVERAGE($F$4:F149)</f>
        <v>#DIV/0!</v>
      </c>
      <c r="AB149" s="33" t="e">
        <f>AVERAGE($G$4:G149)</f>
        <v>#DIV/0!</v>
      </c>
      <c r="AC149" s="33" t="e">
        <f>AVERAGE($H$4:H149)</f>
        <v>#DIV/0!</v>
      </c>
      <c r="AD149" s="33" t="e">
        <f>AVERAGE($I$4:I149)</f>
        <v>#DIV/0!</v>
      </c>
      <c r="AE149" s="33" t="e">
        <f>AVERAGE($J$4:J149)</f>
        <v>#DIV/0!</v>
      </c>
      <c r="AG149" s="14">
        <f t="shared" si="174"/>
        <v>0.14010458810037171</v>
      </c>
      <c r="AH149" s="38" t="e">
        <f t="shared" si="175"/>
        <v>#DIV/0!</v>
      </c>
      <c r="AI149" s="38" t="e">
        <f t="shared" si="176"/>
        <v>#DIV/0!</v>
      </c>
      <c r="AJ149" s="38" t="e">
        <f t="shared" si="177"/>
        <v>#DIV/0!</v>
      </c>
      <c r="AK149" s="38" t="e">
        <f t="shared" si="178"/>
        <v>#DIV/0!</v>
      </c>
      <c r="AL149" s="38" t="e">
        <f t="shared" si="179"/>
        <v>#DIV/0!</v>
      </c>
      <c r="AM149" s="38" t="e">
        <f t="shared" si="180"/>
        <v>#DIV/0!</v>
      </c>
      <c r="AN149" s="38" t="e">
        <f t="shared" si="181"/>
        <v>#DIV/0!</v>
      </c>
      <c r="AO149" s="38" t="e">
        <f t="shared" si="182"/>
        <v>#DIV/0!</v>
      </c>
    </row>
    <row r="150" spans="1:41" x14ac:dyDescent="0.35">
      <c r="A150" s="13">
        <f>Main!B150</f>
        <v>45747</v>
      </c>
      <c r="B150" s="10">
        <f>Main!C150/Main!C149-1</f>
        <v>5.9220875358563241E-3</v>
      </c>
      <c r="C150" s="30" t="e">
        <f>Main!D150/Main!D149-1</f>
        <v>#DIV/0!</v>
      </c>
      <c r="D150" s="30" t="e">
        <f>Main!E150/Main!E149-1</f>
        <v>#DIV/0!</v>
      </c>
      <c r="E150" s="30" t="e">
        <f>Main!F150/Main!F149-1</f>
        <v>#DIV/0!</v>
      </c>
      <c r="F150" s="30" t="e">
        <f>Main!G150/Main!G149-1</f>
        <v>#DIV/0!</v>
      </c>
      <c r="G150" s="30" t="e">
        <f>Main!H150/Main!H149-1</f>
        <v>#DIV/0!</v>
      </c>
      <c r="H150" s="30" t="e">
        <f>Main!I150/Main!I149-1</f>
        <v>#DIV/0!</v>
      </c>
      <c r="I150" s="30" t="e">
        <f>Main!J150/Main!J149-1</f>
        <v>#DIV/0!</v>
      </c>
      <c r="J150" s="30" t="e">
        <f>Main!K150/Main!K149-1</f>
        <v>#DIV/0!</v>
      </c>
      <c r="K150" s="30" t="e">
        <f t="shared" ref="K150:K151" si="183">0.5*C150+0.1*D150+0.1*E150+0.1*F150+0.1*G150+0.05*H150+0.05*I150</f>
        <v>#DIV/0!</v>
      </c>
      <c r="M150" s="53">
        <f>STDEV($B$4:B150)</f>
        <v>2.8571034246784831E-2</v>
      </c>
      <c r="N150" s="31" t="e">
        <f>STDEV($C$4:C150)</f>
        <v>#DIV/0!</v>
      </c>
      <c r="O150" s="31" t="e">
        <f>STDEV($D$4:D150)</f>
        <v>#DIV/0!</v>
      </c>
      <c r="P150" s="31" t="e">
        <f>STDEV($E$4:E150)</f>
        <v>#DIV/0!</v>
      </c>
      <c r="Q150" s="31" t="e">
        <f>STDEV($F$4:F150)</f>
        <v>#DIV/0!</v>
      </c>
      <c r="R150" s="31" t="e">
        <f>STDEV($G$4:G150)</f>
        <v>#DIV/0!</v>
      </c>
      <c r="S150" s="31" t="e">
        <f>STDEV($H$4:H150)</f>
        <v>#DIV/0!</v>
      </c>
      <c r="T150" s="31" t="e">
        <f>STDEV($I$4:I150)</f>
        <v>#DIV/0!</v>
      </c>
      <c r="U150" s="31" t="e">
        <f>STDEV($J$4:J150)</f>
        <v>#DIV/0!</v>
      </c>
      <c r="W150" s="9">
        <f>AVERAGE($B$4:B150)</f>
        <v>5.6850020710147962E-3</v>
      </c>
      <c r="X150" s="33" t="e">
        <f>AVERAGE($C$4:C150)</f>
        <v>#DIV/0!</v>
      </c>
      <c r="Y150" s="33" t="e">
        <f>AVERAGE($D$4:D150)</f>
        <v>#DIV/0!</v>
      </c>
      <c r="Z150" s="33" t="e">
        <f>AVERAGE($E$4:E150)</f>
        <v>#DIV/0!</v>
      </c>
      <c r="AA150" s="33" t="e">
        <f>AVERAGE($F$4:F150)</f>
        <v>#DIV/0!</v>
      </c>
      <c r="AB150" s="33" t="e">
        <f>AVERAGE($G$4:G150)</f>
        <v>#DIV/0!</v>
      </c>
      <c r="AC150" s="33" t="e">
        <f>AVERAGE($H$4:H150)</f>
        <v>#DIV/0!</v>
      </c>
      <c r="AD150" s="33" t="e">
        <f>AVERAGE($I$4:I150)</f>
        <v>#DIV/0!</v>
      </c>
      <c r="AE150" s="33" t="e">
        <f>AVERAGE($J$4:J150)</f>
        <v>#DIV/0!</v>
      </c>
      <c r="AG150" s="14">
        <f t="shared" ref="AG150:AG151" si="184">(W150-(2%/12))/M150</f>
        <v>0.14064368022660301</v>
      </c>
      <c r="AH150" s="38" t="e">
        <f t="shared" ref="AH150:AH151" si="185">(X150-(2%/12))/N150</f>
        <v>#DIV/0!</v>
      </c>
      <c r="AI150" s="38" t="e">
        <f t="shared" ref="AI150:AI151" si="186">(Y150-(2%/12))/O150</f>
        <v>#DIV/0!</v>
      </c>
      <c r="AJ150" s="38" t="e">
        <f t="shared" ref="AJ150:AJ151" si="187">(Z150-(2%/12))/P150</f>
        <v>#DIV/0!</v>
      </c>
      <c r="AK150" s="38" t="e">
        <f t="shared" ref="AK150:AK151" si="188">(AA150-(2%/12))/Q150</f>
        <v>#DIV/0!</v>
      </c>
      <c r="AL150" s="38" t="e">
        <f t="shared" ref="AL150:AL151" si="189">(AB150-(2%/12))/R150</f>
        <v>#DIV/0!</v>
      </c>
      <c r="AM150" s="38" t="e">
        <f t="shared" ref="AM150:AM151" si="190">(AC150-(2%/12))/S150</f>
        <v>#DIV/0!</v>
      </c>
      <c r="AN150" s="38" t="e">
        <f t="shared" ref="AN150:AN151" si="191">(AD150-(2%/12))/T150</f>
        <v>#DIV/0!</v>
      </c>
      <c r="AO150" s="38" t="e">
        <f t="shared" ref="AO150:AO151" si="192">(AE150-(2%/12))/U150</f>
        <v>#DIV/0!</v>
      </c>
    </row>
    <row r="151" spans="1:41" x14ac:dyDescent="0.35">
      <c r="A151" s="13">
        <f>Main!B151</f>
        <v>45777</v>
      </c>
      <c r="B151" s="10">
        <f>Main!C151/Main!C150-1</f>
        <v>-1.6373838653297668E-2</v>
      </c>
      <c r="C151" s="30" t="e">
        <f>Main!D151/Main!D149-1</f>
        <v>#DIV/0!</v>
      </c>
      <c r="D151" s="30" t="e">
        <f>Main!E151/Main!E149-1</f>
        <v>#DIV/0!</v>
      </c>
      <c r="E151" s="30" t="e">
        <f>Main!F151/Main!F149-1</f>
        <v>#DIV/0!</v>
      </c>
      <c r="F151" s="30" t="e">
        <f>Main!G151/Main!G149-1</f>
        <v>#DIV/0!</v>
      </c>
      <c r="G151" s="30" t="e">
        <f>Main!H151/Main!H149-1</f>
        <v>#DIV/0!</v>
      </c>
      <c r="H151" s="30" t="e">
        <f>Main!I151/Main!I149-1</f>
        <v>#DIV/0!</v>
      </c>
      <c r="I151" s="30" t="e">
        <f>Main!J151/Main!J149-1</f>
        <v>#DIV/0!</v>
      </c>
      <c r="J151" s="30" t="e">
        <f>Main!K151/Main!K149-1</f>
        <v>#DIV/0!</v>
      </c>
      <c r="K151" s="30" t="e">
        <f t="shared" si="183"/>
        <v>#DIV/0!</v>
      </c>
      <c r="M151" s="53">
        <f>STDEV($B$4:B151)</f>
        <v>2.8531363380702359E-2</v>
      </c>
      <c r="N151" s="31" t="e">
        <f>STDEV($C$4:C151)</f>
        <v>#DIV/0!</v>
      </c>
      <c r="O151" s="31" t="e">
        <f>STDEV($D$4:D151)</f>
        <v>#DIV/0!</v>
      </c>
      <c r="P151" s="31" t="e">
        <f>STDEV($E$4:E151)</f>
        <v>#DIV/0!</v>
      </c>
      <c r="Q151" s="31" t="e">
        <f>STDEV($F$4:F151)</f>
        <v>#DIV/0!</v>
      </c>
      <c r="R151" s="31" t="e">
        <f>STDEV($G$4:G151)</f>
        <v>#DIV/0!</v>
      </c>
      <c r="S151" s="31" t="e">
        <f>STDEV($H$4:H151)</f>
        <v>#DIV/0!</v>
      </c>
      <c r="T151" s="31" t="e">
        <f>STDEV($I$4:I151)</f>
        <v>#DIV/0!</v>
      </c>
      <c r="U151" s="31" t="e">
        <f>STDEV($J$4:J151)</f>
        <v>#DIV/0!</v>
      </c>
      <c r="W151" s="9">
        <f>AVERAGE($B$4:B151)</f>
        <v>5.5359558499045768E-3</v>
      </c>
      <c r="X151" s="33" t="e">
        <f>AVERAGE($C$4:C151)</f>
        <v>#DIV/0!</v>
      </c>
      <c r="Y151" s="33" t="e">
        <f>AVERAGE($D$4:D151)</f>
        <v>#DIV/0!</v>
      </c>
      <c r="Z151" s="33" t="e">
        <f>AVERAGE($E$4:E151)</f>
        <v>#DIV/0!</v>
      </c>
      <c r="AA151" s="33" t="e">
        <f>AVERAGE($F$4:F151)</f>
        <v>#DIV/0!</v>
      </c>
      <c r="AB151" s="33" t="e">
        <f>AVERAGE($G$4:G151)</f>
        <v>#DIV/0!</v>
      </c>
      <c r="AC151" s="33" t="e">
        <f>AVERAGE($H$4:H151)</f>
        <v>#DIV/0!</v>
      </c>
      <c r="AD151" s="33" t="e">
        <f>AVERAGE($I$4:I151)</f>
        <v>#DIV/0!</v>
      </c>
      <c r="AE151" s="33" t="e">
        <f>AVERAGE($J$4:J151)</f>
        <v>#DIV/0!</v>
      </c>
      <c r="AG151" s="14">
        <f t="shared" si="184"/>
        <v>0.135615292252559</v>
      </c>
      <c r="AH151" s="38" t="e">
        <f t="shared" si="185"/>
        <v>#DIV/0!</v>
      </c>
      <c r="AI151" s="38" t="e">
        <f t="shared" si="186"/>
        <v>#DIV/0!</v>
      </c>
      <c r="AJ151" s="38" t="e">
        <f t="shared" si="187"/>
        <v>#DIV/0!</v>
      </c>
      <c r="AK151" s="38" t="e">
        <f t="shared" si="188"/>
        <v>#DIV/0!</v>
      </c>
      <c r="AL151" s="38" t="e">
        <f t="shared" si="189"/>
        <v>#DIV/0!</v>
      </c>
      <c r="AM151" s="38" t="e">
        <f t="shared" si="190"/>
        <v>#DIV/0!</v>
      </c>
      <c r="AN151" s="38" t="e">
        <f t="shared" si="191"/>
        <v>#DIV/0!</v>
      </c>
      <c r="AO151" s="38" t="e">
        <f t="shared" si="192"/>
        <v>#DIV/0!</v>
      </c>
    </row>
    <row r="152" spans="1:41" x14ac:dyDescent="0.35">
      <c r="A152" s="13">
        <f>Main!B152</f>
        <v>45807</v>
      </c>
      <c r="B152" s="10">
        <f>Main!C152/Main!C151-1</f>
        <v>2.9739081642195853E-2</v>
      </c>
      <c r="C152" s="30" t="e">
        <f>Main!D152/Main!D151-1</f>
        <v>#DIV/0!</v>
      </c>
      <c r="D152" s="30" t="e">
        <f>Main!E152/Main!E151-1</f>
        <v>#DIV/0!</v>
      </c>
      <c r="E152" s="30" t="e">
        <f>Main!F152/Main!F151-1</f>
        <v>#DIV/0!</v>
      </c>
      <c r="F152" s="30" t="e">
        <f>Main!G152/Main!G151-1</f>
        <v>#DIV/0!</v>
      </c>
      <c r="G152" s="30" t="e">
        <f>Main!H152/Main!H151-1</f>
        <v>#DIV/0!</v>
      </c>
      <c r="H152" s="30" t="e">
        <f>Main!I152/Main!I151-1</f>
        <v>#DIV/0!</v>
      </c>
      <c r="I152" s="30" t="e">
        <f>Main!J152/Main!J151-1</f>
        <v>#DIV/0!</v>
      </c>
      <c r="J152" s="30" t="e">
        <f>Main!K152/Main!K151-1</f>
        <v>#DIV/0!</v>
      </c>
      <c r="K152" s="30" t="e">
        <f t="shared" ref="K152:K153" si="193">0.5*C152+0.1*D152+0.1*E152+0.1*F152+0.1*G152+0.05*H152+0.05*I152</f>
        <v>#DIV/0!</v>
      </c>
      <c r="M152" s="53">
        <f>STDEV($B$4:B152)</f>
        <v>2.8503857986631305E-2</v>
      </c>
      <c r="N152" s="31" t="e">
        <f>STDEV($C$4:C152)</f>
        <v>#DIV/0!</v>
      </c>
      <c r="O152" s="31" t="e">
        <f>STDEV($D$4:D152)</f>
        <v>#DIV/0!</v>
      </c>
      <c r="P152" s="31" t="e">
        <f>STDEV($E$4:E152)</f>
        <v>#DIV/0!</v>
      </c>
      <c r="Q152" s="31" t="e">
        <f>STDEV($F$4:F152)</f>
        <v>#DIV/0!</v>
      </c>
      <c r="R152" s="31" t="e">
        <f>STDEV($G$4:G152)</f>
        <v>#DIV/0!</v>
      </c>
      <c r="S152" s="31" t="e">
        <f>STDEV($H$4:H152)</f>
        <v>#DIV/0!</v>
      </c>
      <c r="T152" s="31" t="e">
        <f>STDEV($I$4:I152)</f>
        <v>#DIV/0!</v>
      </c>
      <c r="U152" s="31" t="e">
        <f>STDEV($J$4:J152)</f>
        <v>#DIV/0!</v>
      </c>
      <c r="W152" s="9">
        <f>AVERAGE($B$4:B152)</f>
        <v>5.698392935758881E-3</v>
      </c>
      <c r="X152" s="33" t="e">
        <f>AVERAGE($C$4:C152)</f>
        <v>#DIV/0!</v>
      </c>
      <c r="Y152" s="33" t="e">
        <f>AVERAGE($D$4:D152)</f>
        <v>#DIV/0!</v>
      </c>
      <c r="Z152" s="33" t="e">
        <f>AVERAGE($E$4:E152)</f>
        <v>#DIV/0!</v>
      </c>
      <c r="AA152" s="33" t="e">
        <f>AVERAGE($F$4:F152)</f>
        <v>#DIV/0!</v>
      </c>
      <c r="AB152" s="33" t="e">
        <f>AVERAGE($G$4:G152)</f>
        <v>#DIV/0!</v>
      </c>
      <c r="AC152" s="33" t="e">
        <f>AVERAGE($H$4:H152)</f>
        <v>#DIV/0!</v>
      </c>
      <c r="AD152" s="33" t="e">
        <f>AVERAGE($I$4:I152)</f>
        <v>#DIV/0!</v>
      </c>
      <c r="AE152" s="33" t="e">
        <f>AVERAGE($J$4:J152)</f>
        <v>#DIV/0!</v>
      </c>
      <c r="AG152" s="14">
        <f t="shared" ref="AG152:AG153" si="194">(W152-(2%/12))/M152</f>
        <v>0.14144493250643994</v>
      </c>
      <c r="AH152" s="38" t="e">
        <f t="shared" ref="AH152:AH153" si="195">(X152-(2%/12))/N152</f>
        <v>#DIV/0!</v>
      </c>
      <c r="AI152" s="38" t="e">
        <f t="shared" ref="AI152:AI153" si="196">(Y152-(2%/12))/O152</f>
        <v>#DIV/0!</v>
      </c>
      <c r="AJ152" s="38" t="e">
        <f t="shared" ref="AJ152:AJ153" si="197">(Z152-(2%/12))/P152</f>
        <v>#DIV/0!</v>
      </c>
      <c r="AK152" s="38" t="e">
        <f t="shared" ref="AK152:AK153" si="198">(AA152-(2%/12))/Q152</f>
        <v>#DIV/0!</v>
      </c>
      <c r="AL152" s="38" t="e">
        <f t="shared" ref="AL152:AL153" si="199">(AB152-(2%/12))/R152</f>
        <v>#DIV/0!</v>
      </c>
      <c r="AM152" s="38" t="e">
        <f t="shared" ref="AM152:AM153" si="200">(AC152-(2%/12))/S152</f>
        <v>#DIV/0!</v>
      </c>
      <c r="AN152" s="38" t="e">
        <f t="shared" ref="AN152:AN153" si="201">(AD152-(2%/12))/T152</f>
        <v>#DIV/0!</v>
      </c>
      <c r="AO152" s="38" t="e">
        <f t="shared" ref="AO152:AO153" si="202">(AE152-(2%/12))/U152</f>
        <v>#DIV/0!</v>
      </c>
    </row>
    <row r="153" spans="1:41" x14ac:dyDescent="0.35">
      <c r="A153" s="13">
        <f>Main!B153</f>
        <v>45838</v>
      </c>
      <c r="B153" s="10">
        <f>Main!C153/Main!C152-1</f>
        <v>1.4485514485514495E-2</v>
      </c>
      <c r="C153" s="30" t="e">
        <f>Main!D153/Main!D151-1</f>
        <v>#DIV/0!</v>
      </c>
      <c r="D153" s="30" t="e">
        <f>Main!E153/Main!E151-1</f>
        <v>#DIV/0!</v>
      </c>
      <c r="E153" s="30" t="e">
        <f>Main!F153/Main!F151-1</f>
        <v>#DIV/0!</v>
      </c>
      <c r="F153" s="30" t="e">
        <f>Main!G153/Main!G151-1</f>
        <v>#DIV/0!</v>
      </c>
      <c r="G153" s="30" t="e">
        <f>Main!H153/Main!H151-1</f>
        <v>#DIV/0!</v>
      </c>
      <c r="H153" s="30" t="e">
        <f>Main!I153/Main!I151-1</f>
        <v>#DIV/0!</v>
      </c>
      <c r="I153" s="30" t="e">
        <f>Main!J153/Main!J151-1</f>
        <v>#DIV/0!</v>
      </c>
      <c r="J153" s="30" t="e">
        <f>Main!K153/Main!K151-1</f>
        <v>#DIV/0!</v>
      </c>
      <c r="K153" s="30" t="e">
        <f t="shared" si="193"/>
        <v>#DIV/0!</v>
      </c>
      <c r="M153" s="53">
        <f>STDEV($B$4:B153)</f>
        <v>2.8417105034944365E-2</v>
      </c>
      <c r="N153" s="31" t="e">
        <f>STDEV($C$4:C153)</f>
        <v>#DIV/0!</v>
      </c>
      <c r="O153" s="31" t="e">
        <f>STDEV($D$4:D153)</f>
        <v>#DIV/0!</v>
      </c>
      <c r="P153" s="31" t="e">
        <f>STDEV($E$4:E153)</f>
        <v>#DIV/0!</v>
      </c>
      <c r="Q153" s="31" t="e">
        <f>STDEV($F$4:F153)</f>
        <v>#DIV/0!</v>
      </c>
      <c r="R153" s="31" t="e">
        <f>STDEV($G$4:G153)</f>
        <v>#DIV/0!</v>
      </c>
      <c r="S153" s="31" t="e">
        <f>STDEV($H$4:H153)</f>
        <v>#DIV/0!</v>
      </c>
      <c r="T153" s="31" t="e">
        <f>STDEV($I$4:I153)</f>
        <v>#DIV/0!</v>
      </c>
      <c r="U153" s="31" t="e">
        <f>STDEV($J$4:J153)</f>
        <v>#DIV/0!</v>
      </c>
      <c r="W153" s="9">
        <f>AVERAGE($B$4:B153)</f>
        <v>5.7569737460905846E-3</v>
      </c>
      <c r="X153" s="33" t="e">
        <f>AVERAGE($C$4:C153)</f>
        <v>#DIV/0!</v>
      </c>
      <c r="Y153" s="33" t="e">
        <f>AVERAGE($D$4:D153)</f>
        <v>#DIV/0!</v>
      </c>
      <c r="Z153" s="33" t="e">
        <f>AVERAGE($E$4:E153)</f>
        <v>#DIV/0!</v>
      </c>
      <c r="AA153" s="33" t="e">
        <f>AVERAGE($F$4:F153)</f>
        <v>#DIV/0!</v>
      </c>
      <c r="AB153" s="33" t="e">
        <f>AVERAGE($G$4:G153)</f>
        <v>#DIV/0!</v>
      </c>
      <c r="AC153" s="33" t="e">
        <f>AVERAGE($H$4:H153)</f>
        <v>#DIV/0!</v>
      </c>
      <c r="AD153" s="33" t="e">
        <f>AVERAGE($I$4:I153)</f>
        <v>#DIV/0!</v>
      </c>
      <c r="AE153" s="33" t="e">
        <f>AVERAGE($J$4:J153)</f>
        <v>#DIV/0!</v>
      </c>
      <c r="AG153" s="14">
        <f t="shared" si="194"/>
        <v>0.14393820462689949</v>
      </c>
      <c r="AH153" s="38" t="e">
        <f t="shared" si="195"/>
        <v>#DIV/0!</v>
      </c>
      <c r="AI153" s="38" t="e">
        <f t="shared" si="196"/>
        <v>#DIV/0!</v>
      </c>
      <c r="AJ153" s="38" t="e">
        <f t="shared" si="197"/>
        <v>#DIV/0!</v>
      </c>
      <c r="AK153" s="38" t="e">
        <f t="shared" si="198"/>
        <v>#DIV/0!</v>
      </c>
      <c r="AL153" s="38" t="e">
        <f t="shared" si="199"/>
        <v>#DIV/0!</v>
      </c>
      <c r="AM153" s="38" t="e">
        <f t="shared" si="200"/>
        <v>#DIV/0!</v>
      </c>
      <c r="AN153" s="38" t="e">
        <f t="shared" si="201"/>
        <v>#DIV/0!</v>
      </c>
      <c r="AO153" s="38" t="e">
        <f t="shared" si="202"/>
        <v>#DIV/0!</v>
      </c>
    </row>
    <row r="154" spans="1:41" x14ac:dyDescent="0.35">
      <c r="A154" s="13">
        <f>Main!B154</f>
        <v>45869</v>
      </c>
      <c r="B154" s="10">
        <f>Main!C154/Main!C153-1</f>
        <v>2.788594959939128E-2</v>
      </c>
      <c r="C154" s="30" t="e">
        <f>Main!D154/Main!D153-1</f>
        <v>#DIV/0!</v>
      </c>
      <c r="D154" s="30" t="e">
        <f>Main!E154/Main!E153-1</f>
        <v>#DIV/0!</v>
      </c>
      <c r="E154" s="30" t="e">
        <f>Main!F154/Main!F153-1</f>
        <v>#DIV/0!</v>
      </c>
      <c r="F154" s="30" t="e">
        <f>Main!G154/Main!G153-1</f>
        <v>#DIV/0!</v>
      </c>
      <c r="G154" s="30" t="e">
        <f>Main!H154/Main!H153-1</f>
        <v>#DIV/0!</v>
      </c>
      <c r="H154" s="30" t="e">
        <f>Main!I154/Main!I153-1</f>
        <v>#DIV/0!</v>
      </c>
      <c r="I154" s="30" t="e">
        <f>Main!J154/Main!J153-1</f>
        <v>#DIV/0!</v>
      </c>
      <c r="J154" s="30" t="e">
        <f>Main!K154/Main!K153-1</f>
        <v>#DIV/0!</v>
      </c>
      <c r="K154" s="30" t="e">
        <f t="shared" ref="K154:K155" si="203">0.5*C154+0.1*D154+0.1*E154+0.1*F154+0.1*G154+0.05*H154+0.05*I154</f>
        <v>#DIV/0!</v>
      </c>
      <c r="M154" s="53">
        <f>STDEV($B$4:B154)</f>
        <v>2.8379416896554075E-2</v>
      </c>
      <c r="N154" s="31" t="e">
        <f>STDEV($C$4:C154)</f>
        <v>#DIV/0!</v>
      </c>
      <c r="O154" s="31" t="e">
        <f>STDEV($D$4:D154)</f>
        <v>#DIV/0!</v>
      </c>
      <c r="P154" s="31" t="e">
        <f>STDEV($E$4:E154)</f>
        <v>#DIV/0!</v>
      </c>
      <c r="Q154" s="31" t="e">
        <f>STDEV($F$4:F154)</f>
        <v>#DIV/0!</v>
      </c>
      <c r="R154" s="31" t="e">
        <f>STDEV($G$4:G154)</f>
        <v>#DIV/0!</v>
      </c>
      <c r="S154" s="31" t="e">
        <f>STDEV($H$4:H154)</f>
        <v>#DIV/0!</v>
      </c>
      <c r="T154" s="31" t="e">
        <f>STDEV($I$4:I154)</f>
        <v>#DIV/0!</v>
      </c>
      <c r="U154" s="31" t="e">
        <f>STDEV($J$4:J154)</f>
        <v>#DIV/0!</v>
      </c>
      <c r="W154" s="9">
        <f>AVERAGE($B$4:B154)</f>
        <v>5.9035232550528408E-3</v>
      </c>
      <c r="X154" s="33" t="e">
        <f>AVERAGE($C$4:C154)</f>
        <v>#DIV/0!</v>
      </c>
      <c r="Y154" s="33" t="e">
        <f>AVERAGE($D$4:D154)</f>
        <v>#DIV/0!</v>
      </c>
      <c r="Z154" s="33" t="e">
        <f>AVERAGE($E$4:E154)</f>
        <v>#DIV/0!</v>
      </c>
      <c r="AA154" s="33" t="e">
        <f>AVERAGE($F$4:F154)</f>
        <v>#DIV/0!</v>
      </c>
      <c r="AB154" s="33" t="e">
        <f>AVERAGE($G$4:G154)</f>
        <v>#DIV/0!</v>
      </c>
      <c r="AC154" s="33" t="e">
        <f>AVERAGE($H$4:H154)</f>
        <v>#DIV/0!</v>
      </c>
      <c r="AD154" s="33" t="e">
        <f>AVERAGE($I$4:I154)</f>
        <v>#DIV/0!</v>
      </c>
      <c r="AE154" s="33" t="e">
        <f>AVERAGE($J$4:J154)</f>
        <v>#DIV/0!</v>
      </c>
      <c r="AG154" s="14">
        <f t="shared" ref="AG154:AG155" si="204">(W154-(2%/12))/M154</f>
        <v>0.14929329252359047</v>
      </c>
      <c r="AH154" s="38" t="e">
        <f t="shared" ref="AH154:AH155" si="205">(X154-(2%/12))/N154</f>
        <v>#DIV/0!</v>
      </c>
      <c r="AI154" s="38" t="e">
        <f t="shared" ref="AI154:AI155" si="206">(Y154-(2%/12))/O154</f>
        <v>#DIV/0!</v>
      </c>
      <c r="AJ154" s="38" t="e">
        <f t="shared" ref="AJ154:AJ155" si="207">(Z154-(2%/12))/P154</f>
        <v>#DIV/0!</v>
      </c>
      <c r="AK154" s="38" t="e">
        <f t="shared" ref="AK154:AK155" si="208">(AA154-(2%/12))/Q154</f>
        <v>#DIV/0!</v>
      </c>
      <c r="AL154" s="38" t="e">
        <f t="shared" ref="AL154:AL155" si="209">(AB154-(2%/12))/R154</f>
        <v>#DIV/0!</v>
      </c>
      <c r="AM154" s="38" t="e">
        <f t="shared" ref="AM154:AM155" si="210">(AC154-(2%/12))/S154</f>
        <v>#DIV/0!</v>
      </c>
      <c r="AN154" s="38" t="e">
        <f t="shared" ref="AN154:AN155" si="211">(AD154-(2%/12))/T154</f>
        <v>#DIV/0!</v>
      </c>
      <c r="AO154" s="38" t="e">
        <f t="shared" ref="AO154:AO155" si="212">(AE154-(2%/12))/U154</f>
        <v>#DIV/0!</v>
      </c>
    </row>
    <row r="155" spans="1:41" x14ac:dyDescent="0.35">
      <c r="A155" s="13">
        <f>Main!B155</f>
        <v>45898</v>
      </c>
      <c r="B155" s="10">
        <f>Main!C155/Main!C154-1</f>
        <v>1.7287928932241847E-2</v>
      </c>
      <c r="C155" s="30" t="e">
        <f>Main!D155/Main!D153-1</f>
        <v>#DIV/0!</v>
      </c>
      <c r="D155" s="30" t="e">
        <f>Main!E155/Main!E153-1</f>
        <v>#DIV/0!</v>
      </c>
      <c r="E155" s="30" t="e">
        <f>Main!F155/Main!F153-1</f>
        <v>#DIV/0!</v>
      </c>
      <c r="F155" s="30" t="e">
        <f>Main!G155/Main!G153-1</f>
        <v>#DIV/0!</v>
      </c>
      <c r="G155" s="30" t="e">
        <f>Main!H155/Main!H153-1</f>
        <v>#DIV/0!</v>
      </c>
      <c r="H155" s="30" t="e">
        <f>Main!I155/Main!I153-1</f>
        <v>#DIV/0!</v>
      </c>
      <c r="I155" s="30" t="e">
        <f>Main!J155/Main!J153-1</f>
        <v>#DIV/0!</v>
      </c>
      <c r="J155" s="30" t="e">
        <f>Main!K155/Main!K153-1</f>
        <v>#DIV/0!</v>
      </c>
      <c r="K155" s="30" t="e">
        <f t="shared" si="203"/>
        <v>#DIV/0!</v>
      </c>
      <c r="M155" s="53">
        <f>STDEV($B$4:B155)</f>
        <v>2.8300357746836029E-2</v>
      </c>
      <c r="N155" s="31" t="e">
        <f>STDEV($C$4:C155)</f>
        <v>#DIV/0!</v>
      </c>
      <c r="O155" s="31" t="e">
        <f>STDEV($D$4:D155)</f>
        <v>#DIV/0!</v>
      </c>
      <c r="P155" s="31" t="e">
        <f>STDEV($E$4:E155)</f>
        <v>#DIV/0!</v>
      </c>
      <c r="Q155" s="31" t="e">
        <f>STDEV($F$4:F155)</f>
        <v>#DIV/0!</v>
      </c>
      <c r="R155" s="31" t="e">
        <f>STDEV($G$4:G155)</f>
        <v>#DIV/0!</v>
      </c>
      <c r="S155" s="31" t="e">
        <f>STDEV($H$4:H155)</f>
        <v>#DIV/0!</v>
      </c>
      <c r="T155" s="31" t="e">
        <f>STDEV($I$4:I155)</f>
        <v>#DIV/0!</v>
      </c>
      <c r="U155" s="31" t="e">
        <f>STDEV($J$4:J155)</f>
        <v>#DIV/0!</v>
      </c>
      <c r="W155" s="9">
        <f>AVERAGE($B$4:B155)</f>
        <v>5.9784206608238218E-3</v>
      </c>
      <c r="X155" s="33" t="e">
        <f>AVERAGE($C$4:C155)</f>
        <v>#DIV/0!</v>
      </c>
      <c r="Y155" s="33" t="e">
        <f>AVERAGE($D$4:D155)</f>
        <v>#DIV/0!</v>
      </c>
      <c r="Z155" s="33" t="e">
        <f>AVERAGE($E$4:E155)</f>
        <v>#DIV/0!</v>
      </c>
      <c r="AA155" s="33" t="e">
        <f>AVERAGE($F$4:F155)</f>
        <v>#DIV/0!</v>
      </c>
      <c r="AB155" s="33" t="e">
        <f>AVERAGE($G$4:G155)</f>
        <v>#DIV/0!</v>
      </c>
      <c r="AC155" s="33" t="e">
        <f>AVERAGE($H$4:H155)</f>
        <v>#DIV/0!</v>
      </c>
      <c r="AD155" s="33" t="e">
        <f>AVERAGE($I$4:I155)</f>
        <v>#DIV/0!</v>
      </c>
      <c r="AE155" s="33" t="e">
        <f>AVERAGE($J$4:J155)</f>
        <v>#DIV/0!</v>
      </c>
      <c r="AG155" s="14">
        <f t="shared" si="204"/>
        <v>0.15235687240169984</v>
      </c>
      <c r="AH155" s="38" t="e">
        <f t="shared" si="205"/>
        <v>#DIV/0!</v>
      </c>
      <c r="AI155" s="38" t="e">
        <f t="shared" si="206"/>
        <v>#DIV/0!</v>
      </c>
      <c r="AJ155" s="38" t="e">
        <f t="shared" si="207"/>
        <v>#DIV/0!</v>
      </c>
      <c r="AK155" s="38" t="e">
        <f t="shared" si="208"/>
        <v>#DIV/0!</v>
      </c>
      <c r="AL155" s="38" t="e">
        <f t="shared" si="209"/>
        <v>#DIV/0!</v>
      </c>
      <c r="AM155" s="38" t="e">
        <f t="shared" si="210"/>
        <v>#DIV/0!</v>
      </c>
      <c r="AN155" s="38" t="e">
        <f t="shared" si="211"/>
        <v>#DIV/0!</v>
      </c>
      <c r="AO155" s="38" t="e">
        <f t="shared" si="212"/>
        <v>#DIV/0!</v>
      </c>
    </row>
    <row r="156" spans="1:41" x14ac:dyDescent="0.35">
      <c r="A156" s="13">
        <f>Main!B156</f>
        <v>45930</v>
      </c>
      <c r="B156" s="10">
        <f>Main!C156/Main!C155-1</f>
        <v>1.9006035700526613E-2</v>
      </c>
      <c r="C156" s="30" t="e">
        <f>Main!D156/Main!D155-1</f>
        <v>#DIV/0!</v>
      </c>
      <c r="D156" s="30" t="e">
        <f>Main!E156/Main!E155-1</f>
        <v>#DIV/0!</v>
      </c>
      <c r="E156" s="30" t="e">
        <f>Main!F156/Main!F155-1</f>
        <v>#DIV/0!</v>
      </c>
      <c r="F156" s="30" t="e">
        <f>Main!G156/Main!G155-1</f>
        <v>#DIV/0!</v>
      </c>
      <c r="G156" s="30" t="e">
        <f>Main!H156/Main!H155-1</f>
        <v>#DIV/0!</v>
      </c>
      <c r="H156" s="30" t="e">
        <f>Main!I156/Main!I155-1</f>
        <v>#DIV/0!</v>
      </c>
      <c r="I156" s="30" t="e">
        <f>Main!J156/Main!J155-1</f>
        <v>#DIV/0!</v>
      </c>
      <c r="J156" s="30" t="e">
        <f>Main!K156/Main!K155-1</f>
        <v>#DIV/0!</v>
      </c>
      <c r="K156" s="30" t="e">
        <f t="shared" ref="K156:K157" si="213">0.5*C156+0.1*D156+0.1*E156+0.1*F156+0.1*G156+0.05*H156+0.05*I156</f>
        <v>#DIV/0!</v>
      </c>
      <c r="M156" s="53">
        <f>STDEV($B$4:B156)</f>
        <v>2.8226766997409312E-2</v>
      </c>
      <c r="N156" s="31" t="e">
        <f>STDEV($C$4:C156)</f>
        <v>#DIV/0!</v>
      </c>
      <c r="O156" s="31" t="e">
        <f>STDEV($D$4:D156)</f>
        <v>#DIV/0!</v>
      </c>
      <c r="P156" s="31" t="e">
        <f>STDEV($E$4:E156)</f>
        <v>#DIV/0!</v>
      </c>
      <c r="Q156" s="31" t="e">
        <f>STDEV($F$4:F156)</f>
        <v>#DIV/0!</v>
      </c>
      <c r="R156" s="31" t="e">
        <f>STDEV($G$4:G156)</f>
        <v>#DIV/0!</v>
      </c>
      <c r="S156" s="31" t="e">
        <f>STDEV($H$4:H156)</f>
        <v>#DIV/0!</v>
      </c>
      <c r="T156" s="31" t="e">
        <f>STDEV($I$4:I156)</f>
        <v>#DIV/0!</v>
      </c>
      <c r="U156" s="31" t="e">
        <f>STDEV($J$4:J156)</f>
        <v>#DIV/0!</v>
      </c>
      <c r="W156" s="9">
        <f>AVERAGE($B$4:B156)</f>
        <v>6.0635684715408334E-3</v>
      </c>
      <c r="X156" s="33" t="e">
        <f>AVERAGE($C$4:C156)</f>
        <v>#DIV/0!</v>
      </c>
      <c r="Y156" s="33" t="e">
        <f>AVERAGE($D$4:D156)</f>
        <v>#DIV/0!</v>
      </c>
      <c r="Z156" s="33" t="e">
        <f>AVERAGE($E$4:E156)</f>
        <v>#DIV/0!</v>
      </c>
      <c r="AA156" s="33" t="e">
        <f>AVERAGE($F$4:F156)</f>
        <v>#DIV/0!</v>
      </c>
      <c r="AB156" s="33" t="e">
        <f>AVERAGE($G$4:G156)</f>
        <v>#DIV/0!</v>
      </c>
      <c r="AC156" s="33" t="e">
        <f>AVERAGE($H$4:H156)</f>
        <v>#DIV/0!</v>
      </c>
      <c r="AD156" s="33" t="e">
        <f>AVERAGE($I$4:I156)</f>
        <v>#DIV/0!</v>
      </c>
      <c r="AE156" s="33" t="e">
        <f>AVERAGE($J$4:J156)</f>
        <v>#DIV/0!</v>
      </c>
      <c r="AG156" s="14">
        <f t="shared" ref="AG156:AG157" si="214">(W156-(2%/12))/M156</f>
        <v>0.15577064866400461</v>
      </c>
      <c r="AH156" s="38" t="e">
        <f t="shared" ref="AH156:AH157" si="215">(X156-(2%/12))/N156</f>
        <v>#DIV/0!</v>
      </c>
      <c r="AI156" s="38" t="e">
        <f t="shared" ref="AI156:AI157" si="216">(Y156-(2%/12))/O156</f>
        <v>#DIV/0!</v>
      </c>
      <c r="AJ156" s="38" t="e">
        <f t="shared" ref="AJ156:AJ157" si="217">(Z156-(2%/12))/P156</f>
        <v>#DIV/0!</v>
      </c>
      <c r="AK156" s="38" t="e">
        <f t="shared" ref="AK156:AK157" si="218">(AA156-(2%/12))/Q156</f>
        <v>#DIV/0!</v>
      </c>
      <c r="AL156" s="38" t="e">
        <f t="shared" ref="AL156:AL157" si="219">(AB156-(2%/12))/R156</f>
        <v>#DIV/0!</v>
      </c>
      <c r="AM156" s="38" t="e">
        <f t="shared" ref="AM156:AM157" si="220">(AC156-(2%/12))/S156</f>
        <v>#DIV/0!</v>
      </c>
      <c r="AN156" s="38" t="e">
        <f t="shared" ref="AN156:AN157" si="221">(AD156-(2%/12))/T156</f>
        <v>#DIV/0!</v>
      </c>
      <c r="AO156" s="38" t="e">
        <f t="shared" ref="AO156:AO157" si="222">(AE156-(2%/12))/U156</f>
        <v>#DIV/0!</v>
      </c>
    </row>
    <row r="157" spans="1:41" x14ac:dyDescent="0.35">
      <c r="A157" s="13">
        <f>Main!B157</f>
        <v>45961</v>
      </c>
      <c r="B157" s="10">
        <f>Main!C157/Main!C156-1</f>
        <v>1.5290905272001609E-2</v>
      </c>
      <c r="C157" s="30" t="e">
        <f>Main!D157/Main!D155-1</f>
        <v>#DIV/0!</v>
      </c>
      <c r="D157" s="30" t="e">
        <f>Main!E157/Main!E155-1</f>
        <v>#DIV/0!</v>
      </c>
      <c r="E157" s="30" t="e">
        <f>Main!F157/Main!F155-1</f>
        <v>#DIV/0!</v>
      </c>
      <c r="F157" s="30" t="e">
        <f>Main!G157/Main!G155-1</f>
        <v>#DIV/0!</v>
      </c>
      <c r="G157" s="30" t="e">
        <f>Main!H157/Main!H155-1</f>
        <v>#DIV/0!</v>
      </c>
      <c r="H157" s="30" t="e">
        <f>Main!I157/Main!I155-1</f>
        <v>#DIV/0!</v>
      </c>
      <c r="I157" s="30" t="e">
        <f>Main!J157/Main!J155-1</f>
        <v>#DIV/0!</v>
      </c>
      <c r="J157" s="30" t="e">
        <f>Main!K157/Main!K155-1</f>
        <v>#DIV/0!</v>
      </c>
      <c r="K157" s="30" t="e">
        <f t="shared" si="213"/>
        <v>#DIV/0!</v>
      </c>
      <c r="M157" s="53">
        <f>STDEV($B$4:B157)</f>
        <v>2.8144195454688239E-2</v>
      </c>
      <c r="N157" s="31" t="e">
        <f>STDEV($C$4:C157)</f>
        <v>#DIV/0!</v>
      </c>
      <c r="O157" s="31" t="e">
        <f>STDEV($D$4:D157)</f>
        <v>#DIV/0!</v>
      </c>
      <c r="P157" s="31" t="e">
        <f>STDEV($E$4:E157)</f>
        <v>#DIV/0!</v>
      </c>
      <c r="Q157" s="31" t="e">
        <f>STDEV($F$4:F157)</f>
        <v>#DIV/0!</v>
      </c>
      <c r="R157" s="31" t="e">
        <f>STDEV($G$4:G157)</f>
        <v>#DIV/0!</v>
      </c>
      <c r="S157" s="31" t="e">
        <f>STDEV($H$4:H157)</f>
        <v>#DIV/0!</v>
      </c>
      <c r="T157" s="31" t="e">
        <f>STDEV($I$4:I157)</f>
        <v>#DIV/0!</v>
      </c>
      <c r="U157" s="31" t="e">
        <f>STDEV($J$4:J157)</f>
        <v>#DIV/0!</v>
      </c>
      <c r="W157" s="9">
        <f>AVERAGE($B$4:B157)</f>
        <v>6.1234862429723966E-3</v>
      </c>
      <c r="X157" s="33" t="e">
        <f>AVERAGE($C$4:C157)</f>
        <v>#DIV/0!</v>
      </c>
      <c r="Y157" s="33" t="e">
        <f>AVERAGE($D$4:D157)</f>
        <v>#DIV/0!</v>
      </c>
      <c r="Z157" s="33" t="e">
        <f>AVERAGE($E$4:E157)</f>
        <v>#DIV/0!</v>
      </c>
      <c r="AA157" s="33" t="e">
        <f>AVERAGE($F$4:F157)</f>
        <v>#DIV/0!</v>
      </c>
      <c r="AB157" s="33" t="e">
        <f>AVERAGE($G$4:G157)</f>
        <v>#DIV/0!</v>
      </c>
      <c r="AC157" s="33" t="e">
        <f>AVERAGE($H$4:H157)</f>
        <v>#DIV/0!</v>
      </c>
      <c r="AD157" s="33" t="e">
        <f>AVERAGE($I$4:I157)</f>
        <v>#DIV/0!</v>
      </c>
      <c r="AE157" s="33" t="e">
        <f>AVERAGE($J$4:J157)</f>
        <v>#DIV/0!</v>
      </c>
      <c r="AG157" s="14">
        <f t="shared" si="214"/>
        <v>0.15835661685483768</v>
      </c>
      <c r="AH157" s="38" t="e">
        <f t="shared" si="215"/>
        <v>#DIV/0!</v>
      </c>
      <c r="AI157" s="38" t="e">
        <f t="shared" si="216"/>
        <v>#DIV/0!</v>
      </c>
      <c r="AJ157" s="38" t="e">
        <f t="shared" si="217"/>
        <v>#DIV/0!</v>
      </c>
      <c r="AK157" s="38" t="e">
        <f t="shared" si="218"/>
        <v>#DIV/0!</v>
      </c>
      <c r="AL157" s="38" t="e">
        <f t="shared" si="219"/>
        <v>#DIV/0!</v>
      </c>
      <c r="AM157" s="38" t="e">
        <f t="shared" si="220"/>
        <v>#DIV/0!</v>
      </c>
      <c r="AN157" s="38" t="e">
        <f t="shared" si="221"/>
        <v>#DIV/0!</v>
      </c>
      <c r="AO157" s="38" t="e">
        <f t="shared" si="222"/>
        <v>#DIV/0!</v>
      </c>
    </row>
    <row r="158" spans="1:41" x14ac:dyDescent="0.35">
      <c r="A158" s="13">
        <f>Main!B158</f>
        <v>45989</v>
      </c>
      <c r="B158" s="10">
        <f>Main!C158/Main!C157-1</f>
        <v>2.0273904588523628E-3</v>
      </c>
      <c r="C158" s="30" t="e">
        <f>Main!D158/Main!D156-1</f>
        <v>#DIV/0!</v>
      </c>
      <c r="D158" s="30" t="e">
        <f>Main!E158/Main!E156-1</f>
        <v>#DIV/0!</v>
      </c>
      <c r="E158" s="30" t="e">
        <f>Main!F158/Main!F156-1</f>
        <v>#DIV/0!</v>
      </c>
      <c r="F158" s="30" t="e">
        <f>Main!G158/Main!G156-1</f>
        <v>#DIV/0!</v>
      </c>
      <c r="G158" s="30" t="e">
        <f>Main!H158/Main!H156-1</f>
        <v>#DIV/0!</v>
      </c>
      <c r="H158" s="30" t="e">
        <f>Main!I158/Main!I156-1</f>
        <v>#DIV/0!</v>
      </c>
      <c r="I158" s="30" t="e">
        <f>Main!J158/Main!J156-1</f>
        <v>#DIV/0!</v>
      </c>
      <c r="J158" s="30" t="e">
        <f>Main!K158/Main!K156-1</f>
        <v>#DIV/0!</v>
      </c>
      <c r="K158" s="30" t="e">
        <f t="shared" ref="K158" si="223">0.5*C158+0.1*D158+0.1*E158+0.1*F158+0.1*G158+0.05*H158+0.05*I158</f>
        <v>#DIV/0!</v>
      </c>
      <c r="M158" s="53">
        <f>STDEV($B$4:B158)</f>
        <v>2.8054598627328377E-2</v>
      </c>
      <c r="N158" s="31" t="e">
        <f>STDEV($C$4:C158)</f>
        <v>#DIV/0!</v>
      </c>
      <c r="O158" s="31" t="e">
        <f>STDEV($D$4:D158)</f>
        <v>#DIV/0!</v>
      </c>
      <c r="P158" s="31" t="e">
        <f>STDEV($E$4:E158)</f>
        <v>#DIV/0!</v>
      </c>
      <c r="Q158" s="31" t="e">
        <f>STDEV($F$4:F158)</f>
        <v>#DIV/0!</v>
      </c>
      <c r="R158" s="31" t="e">
        <f>STDEV($G$4:G158)</f>
        <v>#DIV/0!</v>
      </c>
      <c r="S158" s="31" t="e">
        <f>STDEV($H$4:H158)</f>
        <v>#DIV/0!</v>
      </c>
      <c r="T158" s="31" t="e">
        <f>STDEV($I$4:I158)</f>
        <v>#DIV/0!</v>
      </c>
      <c r="U158" s="31" t="e">
        <f>STDEV($J$4:J158)</f>
        <v>#DIV/0!</v>
      </c>
      <c r="W158" s="9">
        <f>AVERAGE($B$4:B158)</f>
        <v>6.0970598185587192E-3</v>
      </c>
      <c r="X158" s="33" t="e">
        <f>AVERAGE($C$4:C158)</f>
        <v>#DIV/0!</v>
      </c>
      <c r="Y158" s="33" t="e">
        <f>AVERAGE($D$4:D158)</f>
        <v>#DIV/0!</v>
      </c>
      <c r="Z158" s="33" t="e">
        <f>AVERAGE($E$4:E158)</f>
        <v>#DIV/0!</v>
      </c>
      <c r="AA158" s="33" t="e">
        <f>AVERAGE($F$4:F158)</f>
        <v>#DIV/0!</v>
      </c>
      <c r="AB158" s="33" t="e">
        <f>AVERAGE($G$4:G158)</f>
        <v>#DIV/0!</v>
      </c>
      <c r="AC158" s="33" t="e">
        <f>AVERAGE($H$4:H158)</f>
        <v>#DIV/0!</v>
      </c>
      <c r="AD158" s="33" t="e">
        <f>AVERAGE($I$4:I158)</f>
        <v>#DIV/0!</v>
      </c>
      <c r="AE158" s="33" t="e">
        <f>AVERAGE($J$4:J158)</f>
        <v>#DIV/0!</v>
      </c>
      <c r="AG158" s="14">
        <f t="shared" ref="AG158" si="224">(W158-(2%/12))/M158</f>
        <v>0.1579203898349964</v>
      </c>
    </row>
    <row r="159" spans="1:41" x14ac:dyDescent="0.35">
      <c r="A159" s="13">
        <f>Main!B159</f>
        <v>46022</v>
      </c>
      <c r="B159" s="10">
        <f>Main!C159/Main!C158-1</f>
        <v>4.665950945577757E-3</v>
      </c>
      <c r="C159" s="30" t="e">
        <f>Main!D159/Main!D157-1</f>
        <v>#DIV/0!</v>
      </c>
      <c r="D159" s="30" t="e">
        <f>Main!E159/Main!E157-1</f>
        <v>#DIV/0!</v>
      </c>
      <c r="E159" s="30" t="e">
        <f>Main!F159/Main!F157-1</f>
        <v>#DIV/0!</v>
      </c>
      <c r="F159" s="30" t="e">
        <f>Main!G159/Main!G157-1</f>
        <v>#DIV/0!</v>
      </c>
      <c r="G159" s="30" t="e">
        <f>Main!H159/Main!H157-1</f>
        <v>#DIV/0!</v>
      </c>
      <c r="H159" s="30" t="e">
        <f>Main!I159/Main!I157-1</f>
        <v>#DIV/0!</v>
      </c>
      <c r="I159" s="30" t="e">
        <f>Main!J159/Main!J157-1</f>
        <v>#DIV/0!</v>
      </c>
      <c r="J159" s="30" t="e">
        <f>Main!K159/Main!K157-1</f>
        <v>#DIV/0!</v>
      </c>
      <c r="K159" s="30" t="e">
        <f t="shared" ref="K159" si="225">0.5*C159+0.1*D159+0.1*E159+0.1*F159+0.1*G159+0.05*H159+0.05*I159</f>
        <v>#DIV/0!</v>
      </c>
      <c r="M159" s="53">
        <f>STDEV($B$4:B159)</f>
        <v>2.7964188225423535E-2</v>
      </c>
      <c r="N159" s="31" t="e">
        <f>STDEV($C$4:C159)</f>
        <v>#DIV/0!</v>
      </c>
      <c r="O159" s="31" t="e">
        <f>STDEV($D$4:D159)</f>
        <v>#DIV/0!</v>
      </c>
      <c r="P159" s="31" t="e">
        <f>STDEV($E$4:E159)</f>
        <v>#DIV/0!</v>
      </c>
      <c r="Q159" s="31" t="e">
        <f>STDEV($F$4:F159)</f>
        <v>#DIV/0!</v>
      </c>
      <c r="R159" s="31" t="e">
        <f>STDEV($G$4:G159)</f>
        <v>#DIV/0!</v>
      </c>
      <c r="S159" s="31" t="e">
        <f>STDEV($H$4:H159)</f>
        <v>#DIV/0!</v>
      </c>
      <c r="T159" s="31" t="e">
        <f>STDEV($I$4:I159)</f>
        <v>#DIV/0!</v>
      </c>
      <c r="U159" s="31" t="e">
        <f>STDEV($J$4:J159)</f>
        <v>#DIV/0!</v>
      </c>
      <c r="W159" s="9">
        <f>AVERAGE($B$4:B159)</f>
        <v>6.0878860437319181E-3</v>
      </c>
      <c r="X159" s="33" t="e">
        <f>AVERAGE($C$4:C159)</f>
        <v>#DIV/0!</v>
      </c>
      <c r="Y159" s="33" t="e">
        <f>AVERAGE($D$4:D159)</f>
        <v>#DIV/0!</v>
      </c>
      <c r="Z159" s="33" t="e">
        <f>AVERAGE($E$4:E159)</f>
        <v>#DIV/0!</v>
      </c>
      <c r="AA159" s="33" t="e">
        <f>AVERAGE($F$4:F159)</f>
        <v>#DIV/0!</v>
      </c>
      <c r="AB159" s="33" t="e">
        <f>AVERAGE($G$4:G159)</f>
        <v>#DIV/0!</v>
      </c>
      <c r="AC159" s="33" t="e">
        <f>AVERAGE($H$4:H159)</f>
        <v>#DIV/0!</v>
      </c>
      <c r="AD159" s="33" t="e">
        <f>AVERAGE($I$4:I159)</f>
        <v>#DIV/0!</v>
      </c>
      <c r="AE159" s="33" t="e">
        <f>AVERAGE($J$4:J159)</f>
        <v>#DIV/0!</v>
      </c>
      <c r="AG159" s="14">
        <f t="shared" ref="AG159" si="226">(W159-(2%/12))/M159</f>
        <v>0.15810290437988528</v>
      </c>
    </row>
    <row r="160" spans="1:41" x14ac:dyDescent="0.35">
      <c r="A160" s="13">
        <f>Main!B160</f>
        <v>46052</v>
      </c>
      <c r="B160" s="10">
        <f>Main!C160/Main!C159-1</f>
        <v>2.0180017261929306E-2</v>
      </c>
      <c r="C160" s="30" t="e">
        <f>Main!D160/Main!D158-1</f>
        <v>#DIV/0!</v>
      </c>
      <c r="D160" s="30" t="e">
        <f>Main!E160/Main!E158-1</f>
        <v>#DIV/0!</v>
      </c>
      <c r="E160" s="30" t="e">
        <f>Main!F160/Main!F158-1</f>
        <v>#DIV/0!</v>
      </c>
      <c r="F160" s="30" t="e">
        <f>Main!G160/Main!G158-1</f>
        <v>#DIV/0!</v>
      </c>
      <c r="G160" s="30" t="e">
        <f>Main!H160/Main!H158-1</f>
        <v>#DIV/0!</v>
      </c>
      <c r="H160" s="30" t="e">
        <f>Main!I160/Main!I158-1</f>
        <v>#DIV/0!</v>
      </c>
      <c r="I160" s="30" t="e">
        <f>Main!J160/Main!J158-1</f>
        <v>#DIV/0!</v>
      </c>
      <c r="J160" s="30" t="e">
        <f>Main!K160/Main!K158-1</f>
        <v>#DIV/0!</v>
      </c>
      <c r="K160" s="30" t="e">
        <f t="shared" ref="K160" si="227">0.5*C160+0.1*D160+0.1*E160+0.1*F160+0.1*G160+0.05*H160+0.05*I160</f>
        <v>#DIV/0!</v>
      </c>
      <c r="M160" s="53">
        <f>STDEV($B$4:B160)</f>
        <v>2.7897095227323747E-2</v>
      </c>
      <c r="N160" s="31" t="e">
        <f>STDEV($C$4:C160)</f>
        <v>#DIV/0!</v>
      </c>
      <c r="O160" s="31" t="e">
        <f>STDEV($D$4:D160)</f>
        <v>#DIV/0!</v>
      </c>
      <c r="P160" s="31" t="e">
        <f>STDEV($E$4:E160)</f>
        <v>#DIV/0!</v>
      </c>
      <c r="Q160" s="31" t="e">
        <f>STDEV($F$4:F160)</f>
        <v>#DIV/0!</v>
      </c>
      <c r="R160" s="31" t="e">
        <f>STDEV($G$4:G160)</f>
        <v>#DIV/0!</v>
      </c>
      <c r="S160" s="31" t="e">
        <f>STDEV($H$4:H160)</f>
        <v>#DIV/0!</v>
      </c>
      <c r="T160" s="31" t="e">
        <f>STDEV($I$4:I160)</f>
        <v>#DIV/0!</v>
      </c>
      <c r="U160" s="31" t="e">
        <f>STDEV($J$4:J160)</f>
        <v>#DIV/0!</v>
      </c>
      <c r="W160" s="9">
        <f>AVERAGE($B$4:B160)</f>
        <v>6.1776448413000543E-3</v>
      </c>
      <c r="X160" s="33" t="e">
        <f>AVERAGE($C$4:C160)</f>
        <v>#DIV/0!</v>
      </c>
      <c r="Y160" s="33" t="e">
        <f>AVERAGE($D$4:D160)</f>
        <v>#DIV/0!</v>
      </c>
      <c r="Z160" s="33" t="e">
        <f>AVERAGE($E$4:E160)</f>
        <v>#DIV/0!</v>
      </c>
      <c r="AA160" s="33" t="e">
        <f>AVERAGE($F$4:F160)</f>
        <v>#DIV/0!</v>
      </c>
      <c r="AB160" s="33" t="e">
        <f>AVERAGE($G$4:G160)</f>
        <v>#DIV/0!</v>
      </c>
      <c r="AC160" s="33" t="e">
        <f>AVERAGE($H$4:H160)</f>
        <v>#DIV/0!</v>
      </c>
      <c r="AD160" s="33" t="e">
        <f>AVERAGE($I$4:I160)</f>
        <v>#DIV/0!</v>
      </c>
      <c r="AE160" s="33" t="e">
        <f>AVERAGE($J$4:J160)</f>
        <v>#DIV/0!</v>
      </c>
      <c r="AG160" s="14">
        <f t="shared" ref="AG160" si="228">(W160-(2%/12))/M160</f>
        <v>0.16170064079700741</v>
      </c>
    </row>
    <row r="161" spans="1:33" x14ac:dyDescent="0.35">
      <c r="A161" s="13">
        <f>Main!B161</f>
        <v>46080</v>
      </c>
      <c r="B161" s="10">
        <f>Main!C161/Main!C160-1</f>
        <v>1.8934815889130485E-2</v>
      </c>
      <c r="C161" s="30" t="e">
        <f>Main!D161/Main!D159-1</f>
        <v>#DIV/0!</v>
      </c>
      <c r="D161" s="30" t="e">
        <f>Main!E161/Main!E159-1</f>
        <v>#DIV/0!</v>
      </c>
      <c r="E161" s="30" t="e">
        <f>Main!F161/Main!F159-1</f>
        <v>#DIV/0!</v>
      </c>
      <c r="F161" s="30" t="e">
        <f>Main!G161/Main!G159-1</f>
        <v>#DIV/0!</v>
      </c>
      <c r="G161" s="30" t="e">
        <f>Main!H161/Main!H159-1</f>
        <v>#DIV/0!</v>
      </c>
      <c r="H161" s="30" t="e">
        <f>Main!I161/Main!I159-1</f>
        <v>#DIV/0!</v>
      </c>
      <c r="I161" s="30" t="e">
        <f>Main!J161/Main!J159-1</f>
        <v>#DIV/0!</v>
      </c>
      <c r="J161" s="30" t="e">
        <f>Main!K161/Main!K159-1</f>
        <v>#DIV/0!</v>
      </c>
      <c r="K161" s="30" t="e">
        <f t="shared" ref="K161" si="229">0.5*C161+0.1*D161+0.1*E161+0.1*F161+0.1*G161+0.05*H161+0.05*I161</f>
        <v>#DIV/0!</v>
      </c>
      <c r="M161" s="53">
        <f>STDEV($B$4:B161)</f>
        <v>2.7826623281458972E-2</v>
      </c>
      <c r="N161" s="31" t="e">
        <f>STDEV($C$4:C161)</f>
        <v>#DIV/0!</v>
      </c>
      <c r="O161" s="31" t="e">
        <f>STDEV($D$4:D161)</f>
        <v>#DIV/0!</v>
      </c>
      <c r="P161" s="31" t="e">
        <f>STDEV($E$4:E161)</f>
        <v>#DIV/0!</v>
      </c>
      <c r="Q161" s="31" t="e">
        <f>STDEV($F$4:F161)</f>
        <v>#DIV/0!</v>
      </c>
      <c r="R161" s="31" t="e">
        <f>STDEV($G$4:G161)</f>
        <v>#DIV/0!</v>
      </c>
      <c r="S161" s="31" t="e">
        <f>STDEV($H$4:H161)</f>
        <v>#DIV/0!</v>
      </c>
      <c r="T161" s="31" t="e">
        <f>STDEV($I$4:I161)</f>
        <v>#DIV/0!</v>
      </c>
      <c r="U161" s="31" t="e">
        <f>STDEV($J$4:J161)</f>
        <v>#DIV/0!</v>
      </c>
      <c r="W161" s="9">
        <f>AVERAGE($B$4:B161)</f>
        <v>6.2583864302103737E-3</v>
      </c>
      <c r="X161" s="33" t="e">
        <f>AVERAGE($C$4:C161)</f>
        <v>#DIV/0!</v>
      </c>
      <c r="Y161" s="33" t="e">
        <f>AVERAGE($D$4:D161)</f>
        <v>#DIV/0!</v>
      </c>
      <c r="Z161" s="33" t="e">
        <f>AVERAGE($E$4:E161)</f>
        <v>#DIV/0!</v>
      </c>
      <c r="AA161" s="33" t="e">
        <f>AVERAGE($F$4:F161)</f>
        <v>#DIV/0!</v>
      </c>
      <c r="AB161" s="33" t="e">
        <f>AVERAGE($G$4:G161)</f>
        <v>#DIV/0!</v>
      </c>
      <c r="AC161" s="33" t="e">
        <f>AVERAGE($H$4:H161)</f>
        <v>#DIV/0!</v>
      </c>
      <c r="AD161" s="33" t="e">
        <f>AVERAGE($I$4:I161)</f>
        <v>#DIV/0!</v>
      </c>
      <c r="AE161" s="33" t="e">
        <f>AVERAGE($J$4:J161)</f>
        <v>#DIV/0!</v>
      </c>
      <c r="AG161" s="14">
        <f t="shared" ref="AG161" si="230">(W161-(2%/12))/M161</f>
        <v>0.16501174853663234</v>
      </c>
    </row>
    <row r="162" spans="1:33" x14ac:dyDescent="0.35">
      <c r="A162" s="13">
        <f>Main!B162</f>
        <v>46112</v>
      </c>
      <c r="B162" s="10">
        <f>Main!C162/Main!C161-1</f>
        <v>-4.3729242448204864E-2</v>
      </c>
      <c r="C162" s="30" t="e">
        <f>Main!D162/Main!D160-1</f>
        <v>#DIV/0!</v>
      </c>
      <c r="D162" s="30" t="e">
        <f>Main!E162/Main!E160-1</f>
        <v>#DIV/0!</v>
      </c>
      <c r="E162" s="30" t="e">
        <f>Main!F162/Main!F160-1</f>
        <v>#DIV/0!</v>
      </c>
      <c r="F162" s="30" t="e">
        <f>Main!G162/Main!G160-1</f>
        <v>#DIV/0!</v>
      </c>
      <c r="G162" s="30" t="e">
        <f>Main!H162/Main!H160-1</f>
        <v>#DIV/0!</v>
      </c>
      <c r="H162" s="30" t="e">
        <f>Main!I162/Main!I160-1</f>
        <v>#DIV/0!</v>
      </c>
      <c r="I162" s="30" t="e">
        <f>Main!J162/Main!J160-1</f>
        <v>#DIV/0!</v>
      </c>
      <c r="J162" s="30" t="e">
        <f>Main!K162/Main!K160-1</f>
        <v>#DIV/0!</v>
      </c>
      <c r="K162" s="30" t="e">
        <f t="shared" ref="K162" si="231">0.5*C162+0.1*D162+0.1*E162+0.1*F162+0.1*G162+0.05*H162+0.05*I162</f>
        <v>#DIV/0!</v>
      </c>
      <c r="M162" s="53">
        <f>STDEV($B$4:B162)</f>
        <v>2.8020272812398508E-2</v>
      </c>
      <c r="N162" s="31" t="e">
        <f>STDEV($C$4:C162)</f>
        <v>#DIV/0!</v>
      </c>
      <c r="O162" s="31" t="e">
        <f>STDEV($D$4:D162)</f>
        <v>#DIV/0!</v>
      </c>
      <c r="P162" s="31" t="e">
        <f>STDEV($E$4:E162)</f>
        <v>#DIV/0!</v>
      </c>
      <c r="Q162" s="31" t="e">
        <f>STDEV($F$4:F162)</f>
        <v>#DIV/0!</v>
      </c>
      <c r="R162" s="31" t="e">
        <f>STDEV($G$4:G162)</f>
        <v>#DIV/0!</v>
      </c>
      <c r="S162" s="31" t="e">
        <f>STDEV($H$4:H162)</f>
        <v>#DIV/0!</v>
      </c>
      <c r="T162" s="31" t="e">
        <f>STDEV($I$4:I162)</f>
        <v>#DIV/0!</v>
      </c>
      <c r="U162" s="31" t="e">
        <f>STDEV($J$4:J162)</f>
        <v>#DIV/0!</v>
      </c>
      <c r="W162" s="9">
        <f>AVERAGE($B$4:B162)</f>
        <v>5.9439988272014729E-3</v>
      </c>
      <c r="X162" s="33" t="e">
        <f>AVERAGE($C$4:C162)</f>
        <v>#DIV/0!</v>
      </c>
      <c r="Y162" s="33" t="e">
        <f>AVERAGE($D$4:D162)</f>
        <v>#DIV/0!</v>
      </c>
      <c r="Z162" s="33" t="e">
        <f>AVERAGE($E$4:E162)</f>
        <v>#DIV/0!</v>
      </c>
      <c r="AA162" s="33" t="e">
        <f>AVERAGE($F$4:F162)</f>
        <v>#DIV/0!</v>
      </c>
      <c r="AB162" s="33" t="e">
        <f>AVERAGE($G$4:G162)</f>
        <v>#DIV/0!</v>
      </c>
      <c r="AC162" s="33" t="e">
        <f>AVERAGE($H$4:H162)</f>
        <v>#DIV/0!</v>
      </c>
      <c r="AD162" s="33" t="e">
        <f>AVERAGE($I$4:I162)</f>
        <v>#DIV/0!</v>
      </c>
      <c r="AE162" s="33" t="e">
        <f>AVERAGE($J$4:J162)</f>
        <v>#DIV/0!</v>
      </c>
      <c r="AG162" s="14">
        <f t="shared" ref="AG162" si="232">(W162-(2%/12))/M162</f>
        <v>0.15265133887783408</v>
      </c>
    </row>
    <row r="163" spans="1:33" x14ac:dyDescent="0.35">
      <c r="A163" s="13">
        <f>Main!B163</f>
        <v>46142</v>
      </c>
      <c r="B163" s="10">
        <f>Main!C163/Main!C162-1</f>
        <v>4.5398164227238746E-2</v>
      </c>
      <c r="C163" s="30" t="e">
        <f>Main!D163/Main!D161-1</f>
        <v>#DIV/0!</v>
      </c>
      <c r="D163" s="30" t="e">
        <f>Main!E163/Main!E161-1</f>
        <v>#DIV/0!</v>
      </c>
      <c r="E163" s="30" t="e">
        <f>Main!F163/Main!F161-1</f>
        <v>#DIV/0!</v>
      </c>
      <c r="F163" s="30" t="e">
        <f>Main!G163/Main!G161-1</f>
        <v>#DIV/0!</v>
      </c>
      <c r="G163" s="30" t="e">
        <f>Main!H163/Main!H161-1</f>
        <v>#DIV/0!</v>
      </c>
      <c r="H163" s="30" t="e">
        <f>Main!I163/Main!I161-1</f>
        <v>#DIV/0!</v>
      </c>
      <c r="I163" s="30" t="e">
        <f>Main!J163/Main!J161-1</f>
        <v>#DIV/0!</v>
      </c>
      <c r="J163" s="30" t="e">
        <f>Main!K163/Main!K161-1</f>
        <v>#DIV/0!</v>
      </c>
      <c r="K163" s="30" t="e">
        <f t="shared" ref="K163" si="233">0.5*C163+0.1*D163+0.1*E163+0.1*F163+0.1*G163+0.05*H163+0.05*I163</f>
        <v>#DIV/0!</v>
      </c>
      <c r="M163" s="53">
        <f>STDEV($B$4:B163)</f>
        <v>2.8105634185562514E-2</v>
      </c>
      <c r="N163" s="31" t="e">
        <f>STDEV($C$4:C163)</f>
        <v>#DIV/0!</v>
      </c>
      <c r="O163" s="31" t="e">
        <f>STDEV($D$4:D163)</f>
        <v>#DIV/0!</v>
      </c>
      <c r="P163" s="31" t="e">
        <f>STDEV($E$4:E163)</f>
        <v>#DIV/0!</v>
      </c>
      <c r="Q163" s="31" t="e">
        <f>STDEV($F$4:F163)</f>
        <v>#DIV/0!</v>
      </c>
      <c r="R163" s="31" t="e">
        <f>STDEV($G$4:G163)</f>
        <v>#DIV/0!</v>
      </c>
      <c r="S163" s="31" t="e">
        <f>STDEV($H$4:H163)</f>
        <v>#DIV/0!</v>
      </c>
      <c r="T163" s="31" t="e">
        <f>STDEV($I$4:I163)</f>
        <v>#DIV/0!</v>
      </c>
      <c r="U163" s="31" t="e">
        <f>STDEV($J$4:J163)</f>
        <v>#DIV/0!</v>
      </c>
      <c r="W163" s="9">
        <f>AVERAGE($B$4:B163)</f>
        <v>6.1905873609517052E-3</v>
      </c>
      <c r="X163" s="33" t="e">
        <f>AVERAGE($C$4:C163)</f>
        <v>#DIV/0!</v>
      </c>
      <c r="Y163" s="33" t="e">
        <f>AVERAGE($D$4:D163)</f>
        <v>#DIV/0!</v>
      </c>
      <c r="Z163" s="33" t="e">
        <f>AVERAGE($E$4:E163)</f>
        <v>#DIV/0!</v>
      </c>
      <c r="AA163" s="33" t="e">
        <f>AVERAGE($F$4:F163)</f>
        <v>#DIV/0!</v>
      </c>
      <c r="AB163" s="33" t="e">
        <f>AVERAGE($G$4:G163)</f>
        <v>#DIV/0!</v>
      </c>
      <c r="AC163" s="33" t="e">
        <f>AVERAGE($H$4:H163)</f>
        <v>#DIV/0!</v>
      </c>
      <c r="AD163" s="33" t="e">
        <f>AVERAGE($I$4:I163)</f>
        <v>#DIV/0!</v>
      </c>
      <c r="AE163" s="33" t="e">
        <f>AVERAGE($J$4:J163)</f>
        <v>#DIV/0!</v>
      </c>
      <c r="AG163" s="14">
        <f t="shared" ref="AG163:AG164" si="234">(W163-(2%/12))/M163</f>
        <v>0.1609613454874082</v>
      </c>
    </row>
    <row r="164" spans="1:33" x14ac:dyDescent="0.35">
      <c r="A164" s="13">
        <f>Main!B164</f>
        <v>46171</v>
      </c>
      <c r="B164" s="10">
        <f>Main!C164/Main!C163-1</f>
        <v>1.6334440753045465E-2</v>
      </c>
      <c r="M164" s="53">
        <f>STDEV($B$4:B164)</f>
        <v>2.8029069691991357E-2</v>
      </c>
      <c r="W164" s="9">
        <f>AVERAGE($B$4:B164)</f>
        <v>6.2535926615237174E-3</v>
      </c>
      <c r="AG164" s="14">
        <f t="shared" si="234"/>
        <v>0.1636488847208388</v>
      </c>
    </row>
    <row r="165" spans="1:33" x14ac:dyDescent="0.35">
      <c r="A165" s="13">
        <f>Main!B165</f>
        <v>46203</v>
      </c>
      <c r="B165" s="10">
        <f>Main!C165/Main!C164-1</f>
        <v>-2.3271198972642737E-2</v>
      </c>
      <c r="M165" s="53">
        <f>STDEV($B$4:B165)</f>
        <v>2.8038010139119041E-2</v>
      </c>
      <c r="W165" s="9">
        <f>AVERAGE($B$4:B165)</f>
        <v>6.0713408613128133E-3</v>
      </c>
      <c r="AG165" s="14">
        <f t="shared" ref="AG165" si="235">(W165-(2%/12))/M165</f>
        <v>0.1570965333413829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12750-716F-45B0-9784-202263CA87C9}">
  <sheetPr codeName="Sheet13"/>
  <dimension ref="B1:G23"/>
  <sheetViews>
    <sheetView showGridLines="0" zoomScale="115" zoomScaleNormal="115" workbookViewId="0">
      <selection activeCell="K12" sqref="K12"/>
    </sheetView>
  </sheetViews>
  <sheetFormatPr defaultColWidth="9.1796875" defaultRowHeight="14.5" x14ac:dyDescent="0.35"/>
  <cols>
    <col min="1" max="1" width="1.54296875" style="41" customWidth="1"/>
    <col min="2" max="2" width="15.81640625" style="41" customWidth="1"/>
    <col min="3" max="3" width="13.1796875" style="41" customWidth="1"/>
    <col min="4" max="4" width="13.7265625" style="41" hidden="1" customWidth="1"/>
    <col min="5" max="5" width="11" style="76" customWidth="1"/>
    <col min="6" max="6" width="10.453125" style="41" bestFit="1" customWidth="1"/>
    <col min="7" max="7" width="9.1796875" style="49"/>
    <col min="8" max="16384" width="9.1796875" style="41"/>
  </cols>
  <sheetData>
    <row r="1" spans="2:6" x14ac:dyDescent="0.35">
      <c r="B1" s="45" t="s">
        <v>51</v>
      </c>
      <c r="C1" s="48">
        <f>summary!C2</f>
        <v>46234</v>
      </c>
      <c r="D1" s="45"/>
      <c r="E1" s="76">
        <f>VLOOKUP(C1,Main!B:C,2,FALSE)</f>
        <v>259.45999999999998</v>
      </c>
    </row>
    <row r="2" spans="2:6" ht="4.9000000000000004" customHeight="1" thickBot="1" x14ac:dyDescent="0.4">
      <c r="B2" s="47"/>
      <c r="C2" s="46"/>
      <c r="D2" s="45"/>
    </row>
    <row r="3" spans="2:6" ht="26" x14ac:dyDescent="0.35">
      <c r="B3" s="69" t="s">
        <v>50</v>
      </c>
      <c r="C3" s="70" t="s">
        <v>48</v>
      </c>
      <c r="D3" s="66" t="s">
        <v>49</v>
      </c>
    </row>
    <row r="4" spans="2:6" x14ac:dyDescent="0.35">
      <c r="B4" s="71">
        <v>2013</v>
      </c>
      <c r="C4" s="72">
        <f>$E$1/Main!C3-1</f>
        <v>1.5850353691342032</v>
      </c>
      <c r="D4" s="67" t="e">
        <f>((1+#REF!)^(1/(($C$1-EOMONTH(DATE($B4,1,1),-1))/365.25)))-1</f>
        <v>#REF!</v>
      </c>
      <c r="F4" s="44"/>
    </row>
    <row r="5" spans="2:6" x14ac:dyDescent="0.35">
      <c r="B5" s="71">
        <v>2014</v>
      </c>
      <c r="C5" s="72">
        <f>E1/Main!$C$15-1</f>
        <v>1.2807665260196903</v>
      </c>
      <c r="D5" s="67" t="e">
        <f>((1+#REF!)^(1/(($C$1-EOMONTH(DATE($B5,1,1),-1))/365.25)))-1</f>
        <v>#REF!</v>
      </c>
    </row>
    <row r="6" spans="2:6" x14ac:dyDescent="0.35">
      <c r="B6" s="71">
        <v>2015</v>
      </c>
      <c r="C6" s="72">
        <f>E1/Main!$C$27-1</f>
        <v>1.0466987457600379</v>
      </c>
      <c r="D6" s="67" t="e">
        <f>((1+#REF!)^(1/(($C$1-EOMONTH(DATE($B6,1,1),-1))/365.25)))-1</f>
        <v>#REF!</v>
      </c>
    </row>
    <row r="7" spans="2:6" x14ac:dyDescent="0.35">
      <c r="B7" s="71">
        <v>2016</v>
      </c>
      <c r="C7" s="72">
        <f>E1/Main!$C$39-1</f>
        <v>0.9273510622492942</v>
      </c>
      <c r="D7" s="67" t="e">
        <f>((1+#REF!)^(1/(($C$1-EOMONTH(DATE($B7,1,1),-1))/365.25)))-1</f>
        <v>#REF!</v>
      </c>
    </row>
    <row r="8" spans="2:6" x14ac:dyDescent="0.35">
      <c r="B8" s="71">
        <v>2017</v>
      </c>
      <c r="C8" s="72">
        <f>E1/Main!$C$51-1</f>
        <v>0.73077179641117995</v>
      </c>
      <c r="D8" s="67" t="e">
        <f>((1+#REF!)^(1/(($C$1-EOMONTH(DATE($B8,1,1),-1))/365.25)))-1</f>
        <v>#REF!</v>
      </c>
    </row>
    <row r="9" spans="2:6" x14ac:dyDescent="0.35">
      <c r="B9" s="71">
        <v>2018</v>
      </c>
      <c r="C9" s="72">
        <f>E1/Main!$C$63-1</f>
        <v>0.53581153072096588</v>
      </c>
      <c r="D9" s="67" t="e">
        <f>((1+#REF!)^(1/(($C$1-EOMONTH(DATE($B9,1,1),-1))/365.25)))-1</f>
        <v>#REF!</v>
      </c>
    </row>
    <row r="10" spans="2:6" x14ac:dyDescent="0.35">
      <c r="B10" s="71">
        <v>2019</v>
      </c>
      <c r="C10" s="72">
        <f>E1/Main!$C$75-1</f>
        <v>0.71034937376400786</v>
      </c>
      <c r="D10" s="67" t="e">
        <f>((1+#REF!)^(1/(($C$1-EOMONTH(DATE($B10,1,1),-1))/365.25)))-1</f>
        <v>#REF!</v>
      </c>
    </row>
    <row r="11" spans="2:6" x14ac:dyDescent="0.35">
      <c r="B11" s="71">
        <v>2020</v>
      </c>
      <c r="C11" s="72">
        <f>E1/Main!$C$87-1</f>
        <v>0.67231711247180126</v>
      </c>
      <c r="D11" s="67" t="e">
        <f>((1+#REF!)^(1/(($C$1-EOMONTH(DATE($B11,1,1),-1))/365.25)))-1</f>
        <v>#REF!</v>
      </c>
    </row>
    <row r="12" spans="2:6" x14ac:dyDescent="0.35">
      <c r="B12" s="71">
        <v>2021</v>
      </c>
      <c r="C12" s="72">
        <f>E1/Main!$C$99-1</f>
        <v>0.60586742588351794</v>
      </c>
      <c r="D12" s="67" t="e">
        <f>((1+#REF!)^(1/(($C$1-EOMONTH(DATE($B12,1,1),-1))/365.25)))-1</f>
        <v>#REF!</v>
      </c>
    </row>
    <row r="13" spans="2:6" x14ac:dyDescent="0.35">
      <c r="B13" s="71">
        <v>2022</v>
      </c>
      <c r="C13" s="72">
        <f>E1/Main!$C$111-1</f>
        <v>0.35793164808708844</v>
      </c>
      <c r="D13" s="67" t="e">
        <f>((1+#REF!)^(1/(($C$1-EOMONTH(DATE($B13,1,1),-1))/365.25)))-1</f>
        <v>#REF!</v>
      </c>
    </row>
    <row r="14" spans="2:6" x14ac:dyDescent="0.35">
      <c r="B14" s="71">
        <v>2023</v>
      </c>
      <c r="C14" s="72">
        <f>E1/Main!$C$123-1</f>
        <v>0.4494162337299592</v>
      </c>
      <c r="D14" s="68"/>
    </row>
    <row r="15" spans="2:6" x14ac:dyDescent="0.35">
      <c r="B15" s="71">
        <v>2024</v>
      </c>
      <c r="C15" s="72">
        <f>E1/Main!$C$135-1</f>
        <v>0.34539797770287772</v>
      </c>
      <c r="D15" s="43"/>
      <c r="E15" s="77"/>
    </row>
    <row r="16" spans="2:6" x14ac:dyDescent="0.35">
      <c r="B16" s="71">
        <v>2025</v>
      </c>
      <c r="C16" s="72">
        <f>E1/Main!$C$147-1</f>
        <v>0.20550109185522469</v>
      </c>
      <c r="D16" s="41" t="s">
        <v>49</v>
      </c>
    </row>
    <row r="17" spans="2:4" ht="15" thickBot="1" x14ac:dyDescent="0.4">
      <c r="B17" s="108">
        <v>2026</v>
      </c>
      <c r="C17" s="109">
        <f>E1/Main!$C$159-1</f>
        <v>6.6376227857465775E-2</v>
      </c>
      <c r="D17" s="41" t="e">
        <f>RATE(($C$1-B19)/365.25,0,-INDEX(#REF!,MATCH('Retun since beginning'!$B19,#REF!,0),MATCH("AVF",#REF!,0)),#REF!)</f>
        <v>#REF!</v>
      </c>
    </row>
    <row r="18" spans="2:4" x14ac:dyDescent="0.35">
      <c r="D18" s="43"/>
    </row>
    <row r="19" spans="2:4" x14ac:dyDescent="0.35">
      <c r="B19" s="50"/>
      <c r="C19" s="42"/>
      <c r="D19" s="43"/>
    </row>
    <row r="20" spans="2:4" x14ac:dyDescent="0.35">
      <c r="B20" s="50"/>
      <c r="C20" s="42"/>
      <c r="D20" s="43"/>
    </row>
    <row r="21" spans="2:4" x14ac:dyDescent="0.35">
      <c r="C21" s="42"/>
      <c r="D21" s="43"/>
    </row>
    <row r="22" spans="2:4" x14ac:dyDescent="0.35">
      <c r="C22" s="42"/>
    </row>
    <row r="23" spans="2:4" x14ac:dyDescent="0.35">
      <c r="C23" s="4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M169"/>
  <sheetViews>
    <sheetView showGridLines="0" workbookViewId="0">
      <pane ySplit="1" topLeftCell="A147" activePane="bottomLeft" state="frozen"/>
      <selection activeCell="T58" sqref="T58"/>
      <selection pane="bottomLeft" activeCell="B171" sqref="B171"/>
    </sheetView>
  </sheetViews>
  <sheetFormatPr defaultRowHeight="14.5" x14ac:dyDescent="0.35"/>
  <cols>
    <col min="1" max="1" width="10.54296875" style="13" bestFit="1" customWidth="1"/>
    <col min="2" max="2" width="8.453125" bestFit="1" customWidth="1"/>
    <col min="3" max="3" width="11" bestFit="1" customWidth="1"/>
    <col min="4" max="4" width="10.453125" bestFit="1" customWidth="1"/>
    <col min="5" max="5" width="9" bestFit="1" customWidth="1"/>
    <col min="6" max="8" width="8.81640625" bestFit="1" customWidth="1"/>
    <col min="9" max="9" width="9" bestFit="1" customWidth="1"/>
    <col min="10" max="10" width="10.1796875" customWidth="1"/>
    <col min="11" max="12" width="9.1796875"/>
    <col min="13" max="13" width="9.1796875" style="29"/>
  </cols>
  <sheetData>
    <row r="1" spans="1:2" x14ac:dyDescent="0.35">
      <c r="A1" t="s">
        <v>0</v>
      </c>
      <c r="B1" s="1" t="s">
        <v>14</v>
      </c>
    </row>
    <row r="2" spans="1:2" x14ac:dyDescent="0.35">
      <c r="A2"/>
      <c r="B2" s="1"/>
    </row>
    <row r="3" spans="1:2" x14ac:dyDescent="0.35">
      <c r="A3" s="11"/>
    </row>
    <row r="4" spans="1:2" x14ac:dyDescent="0.35">
      <c r="A4" s="11"/>
      <c r="B4" s="10"/>
    </row>
    <row r="5" spans="1:2" x14ac:dyDescent="0.35">
      <c r="A5" s="11"/>
      <c r="B5" s="10"/>
    </row>
    <row r="6" spans="1:2" x14ac:dyDescent="0.35">
      <c r="A6" s="11"/>
      <c r="B6" s="10"/>
    </row>
    <row r="7" spans="1:2" x14ac:dyDescent="0.35">
      <c r="A7" s="13">
        <f>Main!B4</f>
        <v>41305</v>
      </c>
      <c r="B7" s="10">
        <f>Main!C4/Main!C$3-1</f>
        <v>1.7036963236026548E-2</v>
      </c>
    </row>
    <row r="8" spans="1:2" x14ac:dyDescent="0.35">
      <c r="A8" s="13">
        <f>Main!B5</f>
        <v>41333</v>
      </c>
      <c r="B8" s="10">
        <f>Main!C5/Main!C$3-1</f>
        <v>2.6103417355783476E-2</v>
      </c>
    </row>
    <row r="9" spans="1:2" x14ac:dyDescent="0.35">
      <c r="A9" s="13">
        <f>Main!B6</f>
        <v>41362</v>
      </c>
      <c r="B9" s="10">
        <f>Main!C6/Main!C$3-1</f>
        <v>2.5505629172063449E-2</v>
      </c>
    </row>
    <row r="10" spans="1:2" x14ac:dyDescent="0.35">
      <c r="A10" s="13">
        <f>Main!B7</f>
        <v>41394</v>
      </c>
      <c r="B10" s="10">
        <f>Main!C7/Main!C$3-1</f>
        <v>1.4048022317425524E-2</v>
      </c>
    </row>
    <row r="11" spans="1:2" x14ac:dyDescent="0.35">
      <c r="A11" s="13">
        <f>Main!B8</f>
        <v>41425</v>
      </c>
      <c r="B11" s="10">
        <f>Main!C8/Main!C$3-1</f>
        <v>7.9804722526651384E-2</v>
      </c>
    </row>
    <row r="12" spans="1:2" x14ac:dyDescent="0.35">
      <c r="A12" s="13">
        <f>Main!B9</f>
        <v>41453</v>
      </c>
      <c r="B12" s="10">
        <f>Main!C9/Main!C$3-1</f>
        <v>4.3339643319717069E-2</v>
      </c>
    </row>
    <row r="13" spans="1:2" x14ac:dyDescent="0.35">
      <c r="A13" s="13">
        <f>Main!B10</f>
        <v>41486</v>
      </c>
      <c r="B13" s="10">
        <f>Main!C10/Main!C$3-1</f>
        <v>5.7686559729002607E-2</v>
      </c>
    </row>
    <row r="14" spans="1:2" x14ac:dyDescent="0.35">
      <c r="A14" s="13">
        <f>Main!B11</f>
        <v>41516</v>
      </c>
      <c r="B14" s="10">
        <f>Main!C11/Main!C$3-1</f>
        <v>5.5793563813888447E-2</v>
      </c>
    </row>
    <row r="15" spans="1:2" x14ac:dyDescent="0.35">
      <c r="A15" s="13">
        <f>Main!B12</f>
        <v>41547</v>
      </c>
      <c r="B15" s="10">
        <f>Main!C12/Main!C$3-1</f>
        <v>8.1398824349905308E-2</v>
      </c>
    </row>
    <row r="16" spans="1:2" x14ac:dyDescent="0.35">
      <c r="A16" s="13">
        <f>Main!B13</f>
        <v>41578</v>
      </c>
      <c r="B16" s="10">
        <f>Main!C13/Main!C$3-1</f>
        <v>0.10012952077313941</v>
      </c>
    </row>
    <row r="17" spans="1:2" x14ac:dyDescent="0.35">
      <c r="A17" s="13">
        <f>Main!B14</f>
        <v>41607</v>
      </c>
      <c r="B17" s="10">
        <f>Main!C14/Main!C$3-1</f>
        <v>0.12214805220683456</v>
      </c>
    </row>
    <row r="18" spans="1:2" x14ac:dyDescent="0.35">
      <c r="A18" s="13">
        <f>Main!B15</f>
        <v>41639</v>
      </c>
      <c r="B18" s="10">
        <f>Main!C15/Main!C$3-1</f>
        <v>0.13340639633356588</v>
      </c>
    </row>
    <row r="19" spans="1:2" x14ac:dyDescent="0.35">
      <c r="A19" s="13">
        <f>Main!B16</f>
        <v>41670</v>
      </c>
      <c r="B19" s="10">
        <f>Main!C16/Main!C$15-1</f>
        <v>-1.1427566807314937E-3</v>
      </c>
    </row>
    <row r="20" spans="1:2" x14ac:dyDescent="0.35">
      <c r="A20" s="13">
        <f>Main!B17</f>
        <v>41698</v>
      </c>
      <c r="B20" s="10">
        <f>Main!C17/Main!C$15-1</f>
        <v>1.3976793248944963E-2</v>
      </c>
    </row>
    <row r="21" spans="1:2" x14ac:dyDescent="0.35">
      <c r="A21" s="13">
        <f>Main!B18</f>
        <v>41729</v>
      </c>
      <c r="B21" s="10">
        <f>Main!C18/Main!C$15-1</f>
        <v>1.9163150492264247E-2</v>
      </c>
    </row>
    <row r="22" spans="1:2" x14ac:dyDescent="0.35">
      <c r="A22" s="13">
        <f>Main!B19</f>
        <v>41759</v>
      </c>
      <c r="B22" s="10">
        <f>Main!C19/Main!C$15-1</f>
        <v>2.8744725738396593E-2</v>
      </c>
    </row>
    <row r="23" spans="1:2" x14ac:dyDescent="0.35">
      <c r="A23" s="13">
        <f>Main!B20</f>
        <v>41789</v>
      </c>
      <c r="B23" s="10">
        <f>Main!C20/Main!C$15-1</f>
        <v>4.1139240506329111E-2</v>
      </c>
    </row>
    <row r="24" spans="1:2" x14ac:dyDescent="0.35">
      <c r="A24" s="13">
        <f>Main!B21</f>
        <v>41820</v>
      </c>
      <c r="B24" s="10">
        <f>Main!C21/Main!C$15-1</f>
        <v>5.4236990154711728E-2</v>
      </c>
    </row>
    <row r="25" spans="1:2" x14ac:dyDescent="0.35">
      <c r="A25" s="13">
        <f>Main!B22</f>
        <v>41851</v>
      </c>
      <c r="B25" s="10">
        <f>Main!C22/Main!C$15-1</f>
        <v>9.1860056258790346E-2</v>
      </c>
    </row>
    <row r="26" spans="1:2" x14ac:dyDescent="0.35">
      <c r="A26" s="13">
        <f>Main!B23</f>
        <v>41880</v>
      </c>
      <c r="B26" s="10">
        <f>Main!C23/Main!C$15-1</f>
        <v>0.1114627285513361</v>
      </c>
    </row>
    <row r="27" spans="1:2" x14ac:dyDescent="0.35">
      <c r="A27" s="13">
        <f>Main!B24</f>
        <v>41912</v>
      </c>
      <c r="B27" s="10">
        <f>Main!C24/Main!C$15-1</f>
        <v>0.11269338959212361</v>
      </c>
    </row>
    <row r="28" spans="1:2" x14ac:dyDescent="0.35">
      <c r="A28" s="13">
        <f>Main!B25</f>
        <v>41943</v>
      </c>
      <c r="B28" s="10">
        <f>Main!C25/Main!C$15-1</f>
        <v>0.12016526019690588</v>
      </c>
    </row>
    <row r="29" spans="1:2" x14ac:dyDescent="0.35">
      <c r="A29" s="13">
        <f>Main!B26</f>
        <v>41971</v>
      </c>
      <c r="B29" s="10">
        <f>Main!C26/Main!C$15-1</f>
        <v>0.13203234880450077</v>
      </c>
    </row>
    <row r="30" spans="1:2" x14ac:dyDescent="0.35">
      <c r="A30" s="13">
        <f>Main!B27</f>
        <v>42004</v>
      </c>
      <c r="B30" s="10">
        <f>Main!C27/Main!C$15-1</f>
        <v>0.11436357243319262</v>
      </c>
    </row>
    <row r="31" spans="1:2" x14ac:dyDescent="0.35">
      <c r="A31" s="13">
        <f>Main!B28</f>
        <v>42034</v>
      </c>
      <c r="B31" s="10">
        <f>Main!C28/Main!C$27-1</f>
        <v>2.7766821803265618E-2</v>
      </c>
    </row>
    <row r="32" spans="1:2" x14ac:dyDescent="0.35">
      <c r="A32" s="13">
        <f>Main!B29</f>
        <v>42062</v>
      </c>
      <c r="B32" s="10">
        <f>Main!C29/Main!C$27-1</f>
        <v>4.945965133706709E-2</v>
      </c>
    </row>
    <row r="33" spans="1:2" x14ac:dyDescent="0.35">
      <c r="A33" s="13">
        <f>Main!B30</f>
        <v>42094</v>
      </c>
      <c r="B33" s="10">
        <f>Main!C30/Main!C$27-1</f>
        <v>6.1449869843022809E-2</v>
      </c>
    </row>
    <row r="34" spans="1:2" x14ac:dyDescent="0.35">
      <c r="A34" s="13">
        <f>Main!B31</f>
        <v>42124</v>
      </c>
      <c r="B34" s="10">
        <f>Main!C31/Main!C$27-1</f>
        <v>0.13007809418632155</v>
      </c>
    </row>
    <row r="35" spans="1:2" x14ac:dyDescent="0.35">
      <c r="A35" s="13">
        <f>Main!B32</f>
        <v>42153</v>
      </c>
      <c r="B35" s="10">
        <f>Main!C32/Main!C$27-1</f>
        <v>0.17425258341879002</v>
      </c>
    </row>
    <row r="36" spans="1:2" x14ac:dyDescent="0.35">
      <c r="A36" s="13">
        <f>Main!B33</f>
        <v>42185</v>
      </c>
      <c r="B36" s="10">
        <f>Main!C33/Main!C$27-1</f>
        <v>0.15571507454445044</v>
      </c>
    </row>
    <row r="37" spans="1:2" x14ac:dyDescent="0.35">
      <c r="A37" s="13">
        <f>Main!B34</f>
        <v>42216</v>
      </c>
      <c r="B37" s="10">
        <f>Main!C34/Main!C$27-1</f>
        <v>9.694722726197047E-2</v>
      </c>
    </row>
    <row r="38" spans="1:2" x14ac:dyDescent="0.35">
      <c r="A38" s="13">
        <f>Main!B35</f>
        <v>42247</v>
      </c>
      <c r="B38" s="10">
        <f>Main!C35/Main!C$27-1</f>
        <v>1.7748678709474053E-2</v>
      </c>
    </row>
    <row r="39" spans="1:2" x14ac:dyDescent="0.35">
      <c r="A39" s="13">
        <f>Main!B36</f>
        <v>42277</v>
      </c>
      <c r="B39" s="10">
        <f>Main!C36/Main!C$27-1</f>
        <v>2.2797191764613034E-2</v>
      </c>
    </row>
    <row r="40" spans="1:2" x14ac:dyDescent="0.35">
      <c r="A40" s="13">
        <f>Main!B37</f>
        <v>42307</v>
      </c>
      <c r="B40" s="10">
        <f>Main!C37/Main!C$27-1</f>
        <v>5.5218111540585424E-2</v>
      </c>
    </row>
    <row r="41" spans="1:2" x14ac:dyDescent="0.35">
      <c r="A41" s="13">
        <f>Main!B38</f>
        <v>42338</v>
      </c>
      <c r="B41" s="10">
        <f>Main!C38/Main!C$27-1</f>
        <v>5.5139228524098804E-2</v>
      </c>
    </row>
    <row r="42" spans="1:2" x14ac:dyDescent="0.35">
      <c r="A42" s="13">
        <f>Main!B39</f>
        <v>42369</v>
      </c>
      <c r="B42" s="10">
        <f>Main!C39/Main!C$27-1</f>
        <v>6.1923167941942081E-2</v>
      </c>
    </row>
    <row r="43" spans="1:2" x14ac:dyDescent="0.35">
      <c r="A43" s="13">
        <f>Main!B40</f>
        <v>42398</v>
      </c>
      <c r="B43" s="10">
        <f>Main!C40/Main!C$39-1</f>
        <v>-6.5740603179319623E-2</v>
      </c>
    </row>
    <row r="44" spans="1:2" x14ac:dyDescent="0.35">
      <c r="A44" s="13">
        <f>Main!B41</f>
        <v>42429</v>
      </c>
      <c r="B44" s="10">
        <f>Main!C41/Main!C$39-1</f>
        <v>-7.2574654583271503E-2</v>
      </c>
    </row>
    <row r="45" spans="1:2" x14ac:dyDescent="0.35">
      <c r="A45" s="13">
        <f>Main!B42</f>
        <v>42460</v>
      </c>
      <c r="B45" s="10">
        <f>Main!C42/Main!C$39-1</f>
        <v>-2.1244985886198275E-2</v>
      </c>
    </row>
    <row r="46" spans="1:2" x14ac:dyDescent="0.35">
      <c r="A46" s="13">
        <f>Main!B43</f>
        <v>42489</v>
      </c>
      <c r="B46" s="10">
        <f>Main!C43/Main!C$39-1</f>
        <v>-1.3148120635864013E-2</v>
      </c>
    </row>
    <row r="47" spans="1:2" x14ac:dyDescent="0.35">
      <c r="A47" s="13">
        <f>Main!B44</f>
        <v>42521</v>
      </c>
      <c r="B47" s="10">
        <f>Main!C44/Main!C$39-1</f>
        <v>-1.983360570494741E-2</v>
      </c>
    </row>
    <row r="48" spans="1:2" x14ac:dyDescent="0.35">
      <c r="A48" s="13">
        <f>Main!B45</f>
        <v>42551</v>
      </c>
      <c r="B48" s="10">
        <f>Main!C45/Main!C$39-1</f>
        <v>-2.2284950230277767E-2</v>
      </c>
    </row>
    <row r="49" spans="1:2" x14ac:dyDescent="0.35">
      <c r="A49" s="13">
        <f>Main!B46</f>
        <v>42580</v>
      </c>
      <c r="B49" s="10">
        <f>Main!C46/Main!C$39-1</f>
        <v>-2.4513445253306898E-3</v>
      </c>
    </row>
    <row r="50" spans="1:2" x14ac:dyDescent="0.35">
      <c r="A50" s="13">
        <f>Main!B47</f>
        <v>42613</v>
      </c>
      <c r="B50" s="10">
        <f>Main!C47/Main!C$39-1</f>
        <v>3.9667211409894598E-2</v>
      </c>
    </row>
    <row r="51" spans="1:2" x14ac:dyDescent="0.35">
      <c r="A51" s="13">
        <f>Main!B48</f>
        <v>42643</v>
      </c>
      <c r="B51" s="10">
        <f>Main!C48/Main!C$39-1</f>
        <v>6.8117664537215683E-2</v>
      </c>
    </row>
    <row r="52" spans="1:2" x14ac:dyDescent="0.35">
      <c r="A52" s="13">
        <f>Main!B49</f>
        <v>42674</v>
      </c>
      <c r="B52" s="10">
        <f>Main!C49/Main!C$39-1</f>
        <v>9.3448224632298293E-2</v>
      </c>
    </row>
    <row r="53" spans="1:2" x14ac:dyDescent="0.35">
      <c r="A53" s="13">
        <f>Main!B50</f>
        <v>42704</v>
      </c>
      <c r="B53" s="10">
        <f>Main!C50/Main!C$39-1</f>
        <v>0.1109790521467835</v>
      </c>
    </row>
    <row r="54" spans="1:2" x14ac:dyDescent="0.35">
      <c r="A54" s="13">
        <f>Main!B51</f>
        <v>42734</v>
      </c>
      <c r="B54" s="10">
        <f>Main!C51/Main!C$39-1</f>
        <v>0.11357896300698256</v>
      </c>
    </row>
    <row r="55" spans="1:2" x14ac:dyDescent="0.35">
      <c r="A55" s="13">
        <f>Main!B52</f>
        <v>42766</v>
      </c>
      <c r="B55" s="10">
        <f>Main!C52/Main!C$51-1</f>
        <v>1.5676072310052636E-2</v>
      </c>
    </row>
    <row r="56" spans="1:2" x14ac:dyDescent="0.35">
      <c r="A56" s="13">
        <f>Main!B53</f>
        <v>42794</v>
      </c>
      <c r="B56" s="10">
        <f>Main!C53/Main!C$51-1</f>
        <v>4.7895403909012035E-2</v>
      </c>
    </row>
    <row r="57" spans="1:2" x14ac:dyDescent="0.35">
      <c r="A57" s="13">
        <f>Main!B54</f>
        <v>42825</v>
      </c>
      <c r="B57" s="10">
        <f>Main!C54/Main!C$51-1</f>
        <v>6.597291708358366E-2</v>
      </c>
    </row>
    <row r="58" spans="1:2" x14ac:dyDescent="0.35">
      <c r="A58" s="13">
        <f>Main!B55</f>
        <v>42855</v>
      </c>
      <c r="B58" s="10">
        <f>Main!C55/Main!C$51-1</f>
        <v>7.4511373490761201E-2</v>
      </c>
    </row>
    <row r="59" spans="1:2" x14ac:dyDescent="0.35">
      <c r="A59" s="13">
        <f>Main!B56</f>
        <v>42886</v>
      </c>
      <c r="B59" s="10">
        <f>Main!C56/Main!C$51-1</f>
        <v>8.031485558001461E-2</v>
      </c>
    </row>
    <row r="60" spans="1:2" x14ac:dyDescent="0.35">
      <c r="A60" s="13">
        <f>Main!B57</f>
        <v>42916</v>
      </c>
      <c r="B60" s="10">
        <f>Main!C57/Main!C$51-1</f>
        <v>8.5384564071776525E-2</v>
      </c>
    </row>
    <row r="61" spans="1:2" x14ac:dyDescent="0.35">
      <c r="A61" s="13">
        <f>Main!B58</f>
        <v>42947</v>
      </c>
      <c r="B61" s="10">
        <f>Main!C58/Main!C$51-1</f>
        <v>9.3255953572143113E-2</v>
      </c>
    </row>
    <row r="62" spans="1:2" x14ac:dyDescent="0.35">
      <c r="A62" s="13">
        <f>Main!B59</f>
        <v>42978</v>
      </c>
      <c r="B62" s="10">
        <f>Main!C59/Main!C$51-1</f>
        <v>9.9659795877526491E-2</v>
      </c>
    </row>
    <row r="63" spans="1:2" x14ac:dyDescent="0.35">
      <c r="A63" s="13">
        <f>Main!B60</f>
        <v>43008</v>
      </c>
      <c r="B63" s="10">
        <f>Main!C60/Main!C$51-1</f>
        <v>0.1065305850176772</v>
      </c>
    </row>
    <row r="64" spans="1:2" x14ac:dyDescent="0.35">
      <c r="A64" s="13">
        <f>Main!B61</f>
        <v>43039</v>
      </c>
      <c r="B64" s="10">
        <f>Main!C61/Main!C$51-1</f>
        <v>0.13087852711626979</v>
      </c>
    </row>
    <row r="65" spans="1:2" x14ac:dyDescent="0.35">
      <c r="A65" s="13">
        <f>Main!B62</f>
        <v>43069</v>
      </c>
      <c r="B65" s="10">
        <f>Main!C62/Main!C$51-1</f>
        <v>0.12654259222199982</v>
      </c>
    </row>
    <row r="66" spans="1:2" x14ac:dyDescent="0.35">
      <c r="A66" s="13">
        <f>Main!B63</f>
        <v>43100</v>
      </c>
      <c r="B66" s="10">
        <f>Main!C63/Main!C$51-1</f>
        <v>0.12694283236608639</v>
      </c>
    </row>
    <row r="67" spans="1:2" x14ac:dyDescent="0.35">
      <c r="A67" s="13">
        <f>Main!B64</f>
        <v>43131</v>
      </c>
      <c r="B67" s="10">
        <f>Main!C64/Main!C$63-1</f>
        <v>3.1372084763821473E-2</v>
      </c>
    </row>
    <row r="68" spans="1:2" x14ac:dyDescent="0.35">
      <c r="A68" s="13">
        <f>Main!B65</f>
        <v>43159</v>
      </c>
      <c r="B68" s="10">
        <f>Main!C65/Main!C$63-1</f>
        <v>9.8851663312420346E-3</v>
      </c>
    </row>
    <row r="69" spans="1:2" x14ac:dyDescent="0.35">
      <c r="A69" s="13">
        <f>Main!B66</f>
        <v>43190</v>
      </c>
      <c r="B69" s="10">
        <f>Main!C66/Main!C$63-1</f>
        <v>-8.6421214632413923E-3</v>
      </c>
    </row>
    <row r="70" spans="1:2" x14ac:dyDescent="0.35">
      <c r="A70" s="13">
        <f>Main!B67</f>
        <v>43220</v>
      </c>
      <c r="B70" s="10">
        <f>Main!C67/Main!C$63-1</f>
        <v>4.9129868592401316E-3</v>
      </c>
    </row>
    <row r="71" spans="1:2" x14ac:dyDescent="0.35">
      <c r="A71" s="13">
        <f>Main!B68</f>
        <v>43251</v>
      </c>
      <c r="B71" s="10">
        <f>Main!C68/Main!C$63-1</f>
        <v>2.107257014324615E-2</v>
      </c>
    </row>
    <row r="72" spans="1:2" x14ac:dyDescent="0.35">
      <c r="A72" s="13">
        <f>Main!B69</f>
        <v>43281</v>
      </c>
      <c r="B72" s="10">
        <f>Main!C69/Main!C$63-1</f>
        <v>-5.2681425358114264E-3</v>
      </c>
    </row>
    <row r="73" spans="1:2" x14ac:dyDescent="0.35">
      <c r="A73" s="13">
        <f>Main!B70</f>
        <v>43312</v>
      </c>
      <c r="B73" s="10">
        <f>Main!C70/Main!C$63-1</f>
        <v>-1.6810702024387392E-2</v>
      </c>
    </row>
    <row r="74" spans="1:2" x14ac:dyDescent="0.35">
      <c r="A74" s="13">
        <f>Main!B71</f>
        <v>43343</v>
      </c>
      <c r="B74" s="10">
        <f>Main!C71/Main!C$63-1</f>
        <v>-2.6044749615248053E-2</v>
      </c>
    </row>
    <row r="75" spans="1:2" x14ac:dyDescent="0.35">
      <c r="A75" s="13">
        <f>Main!B72</f>
        <v>43373</v>
      </c>
      <c r="B75" s="10">
        <f>Main!C72/Main!C$63-1</f>
        <v>-3.8238427844205058E-2</v>
      </c>
    </row>
    <row r="76" spans="1:2" x14ac:dyDescent="0.35">
      <c r="A76" s="13">
        <f>Main!B73</f>
        <v>43404</v>
      </c>
      <c r="B76" s="10">
        <f>Main!C73/Main!C$63-1</f>
        <v>-0.11222919379661422</v>
      </c>
    </row>
    <row r="77" spans="1:2" x14ac:dyDescent="0.35">
      <c r="A77" s="13">
        <f>Main!B74</f>
        <v>43434</v>
      </c>
      <c r="B77" s="10">
        <f>Main!C74/Main!C$63-1</f>
        <v>-9.0209541849177288E-2</v>
      </c>
    </row>
    <row r="78" spans="1:2" x14ac:dyDescent="0.35">
      <c r="A78" s="13">
        <f>Main!B75</f>
        <v>43465</v>
      </c>
      <c r="B78" s="10">
        <f>Main!C75/Main!C$63-1</f>
        <v>-0.10204806440156278</v>
      </c>
    </row>
    <row r="79" spans="1:2" x14ac:dyDescent="0.35">
      <c r="A79" s="13">
        <f>Main!B76</f>
        <v>43496</v>
      </c>
      <c r="B79" s="10">
        <f>Main!C76/Main!C$75-1</f>
        <v>4.001318391562303E-2</v>
      </c>
    </row>
    <row r="80" spans="1:2" x14ac:dyDescent="0.35">
      <c r="A80" s="13">
        <f>Main!B77</f>
        <v>43524</v>
      </c>
      <c r="B80" s="10">
        <f>Main!C77/Main!C$75-1</f>
        <v>6.2359920896506216E-2</v>
      </c>
    </row>
    <row r="81" spans="1:2" x14ac:dyDescent="0.35">
      <c r="A81" s="13">
        <f>Main!B78</f>
        <v>43555</v>
      </c>
      <c r="B81" s="10">
        <f>Main!C78/Main!C$75-1</f>
        <v>6.9347396176664633E-2</v>
      </c>
    </row>
    <row r="82" spans="1:2" x14ac:dyDescent="0.35">
      <c r="A82" s="13">
        <f>Main!B79</f>
        <v>43585</v>
      </c>
      <c r="B82" s="10">
        <f>Main!C79/Main!C$75-1</f>
        <v>8.0158206987475555E-2</v>
      </c>
    </row>
    <row r="83" spans="1:2" x14ac:dyDescent="0.35">
      <c r="A83" s="13">
        <f>Main!B80</f>
        <v>43616</v>
      </c>
      <c r="B83" s="10">
        <f>Main!C80/Main!C$75-1</f>
        <v>3.8299274884640688E-2</v>
      </c>
    </row>
    <row r="84" spans="1:2" x14ac:dyDescent="0.35">
      <c r="A84" s="13">
        <f>Main!B81</f>
        <v>43646</v>
      </c>
      <c r="B84" s="10">
        <f>Main!C81/Main!C$75-1</f>
        <v>4.8780487804878092E-2</v>
      </c>
    </row>
    <row r="85" spans="1:2" x14ac:dyDescent="0.35">
      <c r="A85" s="13">
        <f>Main!B82</f>
        <v>43677</v>
      </c>
      <c r="B85" s="10">
        <f>Main!C82/Main!C$75-1</f>
        <v>4.6341463414634188E-2</v>
      </c>
    </row>
    <row r="86" spans="1:2" x14ac:dyDescent="0.35">
      <c r="A86" s="13">
        <f>Main!B83</f>
        <v>43708</v>
      </c>
      <c r="B86" s="10">
        <f>Main!C83/Main!C$75-1</f>
        <v>-1.1865524060645893E-2</v>
      </c>
    </row>
    <row r="87" spans="1:2" x14ac:dyDescent="0.35">
      <c r="A87" s="13">
        <f>Main!B84</f>
        <v>43738</v>
      </c>
      <c r="B87" s="10">
        <f>Main!C84/Main!C$75-1</f>
        <v>-7.4489123269610991E-3</v>
      </c>
    </row>
    <row r="88" spans="1:2" x14ac:dyDescent="0.35">
      <c r="A88" s="13">
        <f>Main!B85</f>
        <v>43769</v>
      </c>
      <c r="B88" s="10">
        <f>Main!C85/Main!C$75-1</f>
        <v>-4.4825313117994314E-3</v>
      </c>
    </row>
    <row r="89" spans="1:2" x14ac:dyDescent="0.35">
      <c r="A89" s="13">
        <f>Main!B86</f>
        <v>43799</v>
      </c>
      <c r="B89" s="10">
        <f>Main!C86/Main!C$75-1</f>
        <v>-1.054713249835193E-3</v>
      </c>
    </row>
    <row r="90" spans="1:2" x14ac:dyDescent="0.35">
      <c r="A90" s="13">
        <f>Main!B87</f>
        <v>43830</v>
      </c>
      <c r="B90" s="10">
        <f>Main!C87/Main!C$75-1</f>
        <v>2.2742254449571675E-2</v>
      </c>
    </row>
    <row r="91" spans="1:2" x14ac:dyDescent="0.35">
      <c r="A91" s="13">
        <f>Main!B88</f>
        <v>43861</v>
      </c>
      <c r="B91" s="10">
        <f>Main!C88/Main!C$87-1</f>
        <v>-4.3312922977763457E-2</v>
      </c>
    </row>
    <row r="92" spans="1:2" x14ac:dyDescent="0.35">
      <c r="A92" s="13">
        <f>Main!B89</f>
        <v>43890</v>
      </c>
      <c r="B92" s="10">
        <f>Main!C89/Main!C$87-1</f>
        <v>-6.9867869803416083E-2</v>
      </c>
    </row>
    <row r="93" spans="1:2" x14ac:dyDescent="0.35">
      <c r="A93" s="13">
        <f>Main!B90</f>
        <v>43921</v>
      </c>
      <c r="B93" s="10">
        <f>Main!C90/Main!C$87-1</f>
        <v>-0.2009023525620367</v>
      </c>
    </row>
    <row r="94" spans="1:2" x14ac:dyDescent="0.35">
      <c r="A94" s="13">
        <f>Main!B91</f>
        <v>43951</v>
      </c>
      <c r="B94" s="10">
        <f>Main!C91/Main!C$87-1</f>
        <v>-0.13709313567515313</v>
      </c>
    </row>
    <row r="95" spans="1:2" x14ac:dyDescent="0.35">
      <c r="A95" s="13">
        <f>Main!B92</f>
        <v>43982</v>
      </c>
      <c r="B95" s="10">
        <f>Main!C92/Main!C$87-1</f>
        <v>-0.13864002578150192</v>
      </c>
    </row>
    <row r="96" spans="1:2" x14ac:dyDescent="0.35">
      <c r="A96" s="13">
        <f>Main!B93</f>
        <v>44012</v>
      </c>
      <c r="B96" s="10">
        <f>Main!C93/Main!C$87-1</f>
        <v>-0.12574927489526277</v>
      </c>
    </row>
    <row r="97" spans="1:2" x14ac:dyDescent="0.35">
      <c r="A97" s="13">
        <f>Main!B94</f>
        <v>44043</v>
      </c>
      <c r="B97" s="10">
        <f>Main!C94/Main!C$87-1</f>
        <v>-0.11266516274573002</v>
      </c>
    </row>
    <row r="98" spans="1:2" x14ac:dyDescent="0.35">
      <c r="A98" s="13">
        <f>Main!B95</f>
        <v>44074</v>
      </c>
      <c r="B98" s="10">
        <f>Main!C95/Main!C$87-1</f>
        <v>-8.9719626168224376E-2</v>
      </c>
    </row>
    <row r="99" spans="1:2" x14ac:dyDescent="0.35">
      <c r="A99" s="13">
        <f>Main!B96</f>
        <v>44104</v>
      </c>
      <c r="B99" s="10">
        <f>Main!C96/Main!C$87-1</f>
        <v>-9.1653238801160164E-2</v>
      </c>
    </row>
    <row r="100" spans="1:2" x14ac:dyDescent="0.35">
      <c r="A100" s="13">
        <f>Main!B97</f>
        <v>44135</v>
      </c>
      <c r="B100" s="10">
        <f>Main!C97/Main!C$87-1</f>
        <v>-7.8698034160489927E-2</v>
      </c>
    </row>
    <row r="101" spans="1:2" x14ac:dyDescent="0.35">
      <c r="A101" s="13">
        <f>Main!B98</f>
        <v>44165</v>
      </c>
      <c r="B101" s="10">
        <f>Main!C98/Main!C$87-1</f>
        <v>2.3203351595229016E-3</v>
      </c>
    </row>
    <row r="102" spans="1:2" x14ac:dyDescent="0.35">
      <c r="A102" s="13">
        <f>Main!B99</f>
        <v>44196</v>
      </c>
      <c r="B102" s="10">
        <f>Main!C99/Main!C$87-1</f>
        <v>4.1379310344827447E-2</v>
      </c>
    </row>
    <row r="103" spans="1:2" x14ac:dyDescent="0.35">
      <c r="A103" s="13">
        <f>Main!B100</f>
        <v>44227</v>
      </c>
      <c r="B103" s="10">
        <f>Main!C100/Main!C$99-1</f>
        <v>1.3678281859256014E-2</v>
      </c>
    </row>
    <row r="104" spans="1:2" x14ac:dyDescent="0.35">
      <c r="A104" s="13">
        <f>Main!B101</f>
        <v>44255</v>
      </c>
      <c r="B104" s="10">
        <f>Main!C101/Main!C$99-1</f>
        <v>6.9196014111530646E-2</v>
      </c>
    </row>
    <row r="105" spans="1:2" x14ac:dyDescent="0.35">
      <c r="A105" s="13">
        <f>Main!B102</f>
        <v>44286</v>
      </c>
      <c r="B105" s="10">
        <f>Main!C102/Main!C$99-1</f>
        <v>0.10385591384539206</v>
      </c>
    </row>
    <row r="106" spans="1:2" x14ac:dyDescent="0.35">
      <c r="A106" s="13">
        <f>Main!B103</f>
        <v>44316</v>
      </c>
      <c r="B106" s="10">
        <f>Main!C103/Main!C$99-1</f>
        <v>0.15411276845949118</v>
      </c>
    </row>
    <row r="107" spans="1:2" x14ac:dyDescent="0.35">
      <c r="A107" s="13">
        <f>Main!B104</f>
        <v>44347</v>
      </c>
      <c r="B107" s="10">
        <f>Main!C104/Main!C$99-1</f>
        <v>0.15832147057003154</v>
      </c>
    </row>
    <row r="108" spans="1:2" x14ac:dyDescent="0.35">
      <c r="A108" s="13">
        <f>Main!B105</f>
        <v>44377</v>
      </c>
      <c r="B108" s="10">
        <f>Main!C105/Main!C$99-1</f>
        <v>0.1852447855418704</v>
      </c>
    </row>
    <row r="109" spans="1:2" x14ac:dyDescent="0.35">
      <c r="A109" s="13">
        <f>Main!B106</f>
        <v>44408</v>
      </c>
      <c r="B109" s="10">
        <f>Main!C106/Main!C$99-1</f>
        <v>0.15708361700810802</v>
      </c>
    </row>
    <row r="110" spans="1:2" x14ac:dyDescent="0.35">
      <c r="A110" s="13">
        <f>Main!B107</f>
        <v>44439</v>
      </c>
      <c r="B110" s="10">
        <f>Main!C107/Main!C$99-1</f>
        <v>0.1713189329702296</v>
      </c>
    </row>
    <row r="111" spans="1:2" x14ac:dyDescent="0.35">
      <c r="A111" s="13">
        <f>Main!B108</f>
        <v>44469</v>
      </c>
      <c r="B111" s="10">
        <f>Main!C108/Main!C$99-1</f>
        <v>0.18208825895896519</v>
      </c>
    </row>
    <row r="112" spans="1:2" x14ac:dyDescent="0.35">
      <c r="A112" s="13">
        <f>Main!B109</f>
        <v>44500</v>
      </c>
      <c r="B112" s="10">
        <f>Main!C109/Main!C$99-1</f>
        <v>0.17825091291700201</v>
      </c>
    </row>
    <row r="113" spans="1:2" x14ac:dyDescent="0.35">
      <c r="A113" s="13">
        <f>Main!B110</f>
        <v>44530</v>
      </c>
      <c r="B113" s="10">
        <f>Main!C110/Main!C$99-1</f>
        <v>0.15262734418518287</v>
      </c>
    </row>
    <row r="114" spans="1:2" x14ac:dyDescent="0.35">
      <c r="A114" s="13">
        <f>Main!B111</f>
        <v>44561</v>
      </c>
      <c r="B114" s="10">
        <f>Main!C111/Main!C$99-1</f>
        <v>0.18258340038373455</v>
      </c>
    </row>
    <row r="115" spans="1:2" x14ac:dyDescent="0.35">
      <c r="A115" s="13">
        <f>Main!B112</f>
        <v>44592</v>
      </c>
      <c r="B115" s="10">
        <f>Main!C112/Main!C$111-1</f>
        <v>-1.5544041450777146E-2</v>
      </c>
    </row>
    <row r="116" spans="1:2" x14ac:dyDescent="0.35">
      <c r="A116" s="13">
        <f>Main!B113</f>
        <v>44620</v>
      </c>
      <c r="B116" s="10">
        <f>Main!C113/Main!C$111-1</f>
        <v>4.5009682315382271E-3</v>
      </c>
    </row>
    <row r="117" spans="1:2" x14ac:dyDescent="0.35">
      <c r="A117" s="13">
        <f>Main!B114</f>
        <v>44651</v>
      </c>
      <c r="B117" s="10">
        <f>Main!C114/Main!C$111-1</f>
        <v>6.5421049877008031E-3</v>
      </c>
    </row>
    <row r="118" spans="1:2" x14ac:dyDescent="0.35">
      <c r="A118" s="13">
        <f>Main!B115</f>
        <v>44681</v>
      </c>
      <c r="B118" s="10">
        <f>Main!C115/Main!C$111-1</f>
        <v>-1.4654315172449861E-3</v>
      </c>
    </row>
    <row r="119" spans="1:2" x14ac:dyDescent="0.35">
      <c r="A119" s="13">
        <f>Main!B116</f>
        <v>44712</v>
      </c>
      <c r="B119" s="10">
        <f>Main!C116/Main!C$111-1</f>
        <v>-2.1981472758674236E-3</v>
      </c>
    </row>
    <row r="120" spans="1:2" x14ac:dyDescent="0.35">
      <c r="A120" s="13">
        <f>Main!B117</f>
        <v>44742</v>
      </c>
      <c r="B120" s="10">
        <f>Main!C117/Main!C$111-1</f>
        <v>-4.0561050923745179E-2</v>
      </c>
    </row>
    <row r="121" spans="1:2" x14ac:dyDescent="0.35">
      <c r="A121" s="13">
        <f>Main!B118</f>
        <v>44773</v>
      </c>
      <c r="B121" s="10">
        <f>Main!C118/Main!C$111-1</f>
        <v>-4.2863871879415871E-2</v>
      </c>
    </row>
    <row r="122" spans="1:2" x14ac:dyDescent="0.35">
      <c r="A122" s="13">
        <f>Main!B119</f>
        <v>44804</v>
      </c>
      <c r="B122" s="10">
        <f>Main!C119/Main!C$111-1</f>
        <v>-2.9884335583817312E-2</v>
      </c>
    </row>
    <row r="123" spans="1:2" x14ac:dyDescent="0.35">
      <c r="A123" s="13">
        <f>Main!B120</f>
        <v>44834</v>
      </c>
      <c r="B123" s="10">
        <f>Main!C120/Main!C$111-1</f>
        <v>-9.5253048620924208E-2</v>
      </c>
    </row>
    <row r="124" spans="1:2" x14ac:dyDescent="0.35">
      <c r="A124" s="13">
        <f>Main!B121</f>
        <v>44865</v>
      </c>
      <c r="B124" s="10">
        <f>Main!C121/Main!C$111-1</f>
        <v>-0.11786256345841828</v>
      </c>
    </row>
    <row r="125" spans="1:2" x14ac:dyDescent="0.35">
      <c r="A125" s="13">
        <f>Main!B122</f>
        <v>44895</v>
      </c>
      <c r="B125" s="10">
        <f>Main!C122/Main!C$111-1</f>
        <v>-6.7566860312974319E-2</v>
      </c>
    </row>
    <row r="126" spans="1:2" x14ac:dyDescent="0.35">
      <c r="A126" s="13">
        <f>Main!B123</f>
        <v>44926</v>
      </c>
      <c r="B126" s="10">
        <f>Main!C123/Main!C$111-1</f>
        <v>-6.3118228921337782E-2</v>
      </c>
    </row>
    <row r="127" spans="1:2" x14ac:dyDescent="0.35">
      <c r="A127" s="13">
        <f>Main!B124</f>
        <v>44957</v>
      </c>
      <c r="B127" s="10">
        <f>Main!C124/Main!C$123-1</f>
        <v>3.6534271828389642E-2</v>
      </c>
    </row>
    <row r="128" spans="1:2" x14ac:dyDescent="0.35">
      <c r="A128" s="13">
        <f>Main!B125</f>
        <v>44985</v>
      </c>
      <c r="B128" s="10">
        <f>Main!C125/Main!C$123-1</f>
        <v>3.452321099379918E-2</v>
      </c>
    </row>
    <row r="129" spans="1:2" x14ac:dyDescent="0.35">
      <c r="A129" s="13">
        <f>Main!B126</f>
        <v>45016</v>
      </c>
      <c r="B129" s="10">
        <f>Main!C126/Main!C$123-1</f>
        <v>3.2623875761130794E-2</v>
      </c>
    </row>
    <row r="130" spans="1:2" x14ac:dyDescent="0.35">
      <c r="A130" s="13">
        <f>Main!B127</f>
        <v>45046</v>
      </c>
      <c r="B130" s="10">
        <f>Main!C127/Main!C$123-1</f>
        <v>5.3348974917602376E-2</v>
      </c>
    </row>
    <row r="131" spans="1:2" x14ac:dyDescent="0.35">
      <c r="A131" s="13">
        <f>Main!B128</f>
        <v>45077</v>
      </c>
      <c r="B131" s="10">
        <f>Main!C128/Main!C$123-1</f>
        <v>3.6925311435115349E-2</v>
      </c>
    </row>
    <row r="132" spans="1:2" x14ac:dyDescent="0.35">
      <c r="A132" s="13">
        <f>Main!B129</f>
        <v>45107</v>
      </c>
      <c r="B132" s="10">
        <f>Main!C129/Main!C$123-1</f>
        <v>6.1225629853080887E-2</v>
      </c>
    </row>
    <row r="133" spans="1:2" x14ac:dyDescent="0.35">
      <c r="A133" s="13">
        <f>Main!B130</f>
        <v>45138</v>
      </c>
      <c r="B133" s="10">
        <f>Main!C130/Main!C$123-1</f>
        <v>7.9045863359588964E-2</v>
      </c>
    </row>
    <row r="134" spans="1:2" x14ac:dyDescent="0.35">
      <c r="A134" s="13">
        <f>Main!B131</f>
        <v>45169</v>
      </c>
      <c r="B134" s="10">
        <f>Main!C131/Main!C$123-1</f>
        <v>5.7594547790626338E-2</v>
      </c>
    </row>
    <row r="135" spans="1:2" x14ac:dyDescent="0.35">
      <c r="A135" s="13">
        <f>Main!B132</f>
        <v>45198</v>
      </c>
      <c r="B135" s="10">
        <f>Main!C132/Main!C$123-1</f>
        <v>5.9326294620412279E-2</v>
      </c>
    </row>
    <row r="136" spans="1:2" x14ac:dyDescent="0.35">
      <c r="A136" s="13">
        <f>Main!B133</f>
        <v>45230</v>
      </c>
      <c r="B136" s="10">
        <f>Main!C133/Main!C$123-1</f>
        <v>2.8098988883302534E-2</v>
      </c>
    </row>
    <row r="137" spans="1:2" x14ac:dyDescent="0.35">
      <c r="A137" s="13">
        <f>Main!B134</f>
        <v>45260</v>
      </c>
      <c r="B137" s="10">
        <f>Main!C134/Main!C$123-1</f>
        <v>5.5471761354114246E-2</v>
      </c>
    </row>
    <row r="138" spans="1:2" x14ac:dyDescent="0.35">
      <c r="A138" s="13">
        <f>Main!B135</f>
        <v>45289</v>
      </c>
      <c r="B138" s="10">
        <f>Main!C135/Main!C$123-1</f>
        <v>7.7314116529802801E-2</v>
      </c>
    </row>
    <row r="139" spans="1:2" x14ac:dyDescent="0.35">
      <c r="A139" s="13">
        <f>Main!B136</f>
        <v>45322</v>
      </c>
      <c r="B139" s="10">
        <f>Main!C136/Main!C$135-1</f>
        <v>2.5926886180969166E-3</v>
      </c>
    </row>
    <row r="140" spans="1:2" x14ac:dyDescent="0.35">
      <c r="A140" s="13">
        <f>Main!B137</f>
        <v>45351</v>
      </c>
      <c r="B140" s="10">
        <f>Main!C137/Main!C$135-1</f>
        <v>2.5460202229712126E-2</v>
      </c>
    </row>
    <row r="141" spans="1:2" x14ac:dyDescent="0.35">
      <c r="A141" s="13">
        <f>Main!B138</f>
        <v>45379</v>
      </c>
      <c r="B141" s="10">
        <f>Main!C138/Main!C$135-1</f>
        <v>4.5527612133782647E-2</v>
      </c>
    </row>
    <row r="142" spans="1:2" x14ac:dyDescent="0.35">
      <c r="A142" s="13">
        <f>Main!B139</f>
        <v>45412</v>
      </c>
      <c r="B142" s="10">
        <f>Main!C139/Main!C$135-1</f>
        <v>5.537982888255133E-2</v>
      </c>
    </row>
    <row r="143" spans="1:2" x14ac:dyDescent="0.35">
      <c r="A143" s="13">
        <f>Main!B140</f>
        <v>45443</v>
      </c>
      <c r="B143" s="10">
        <f>Main!C140/Main!C$135-1</f>
        <v>7.6691729323308255E-2</v>
      </c>
    </row>
    <row r="144" spans="1:2" x14ac:dyDescent="0.35">
      <c r="A144" s="13">
        <f>Main!B141</f>
        <v>45473</v>
      </c>
      <c r="B144" s="10">
        <f>Main!C141/Main!C$135-1</f>
        <v>8.0165932071558199E-2</v>
      </c>
    </row>
    <row r="145" spans="1:2" x14ac:dyDescent="0.35">
      <c r="A145" s="13">
        <f>Main!B142</f>
        <v>45504</v>
      </c>
      <c r="B145" s="10">
        <f>Main!C142/Main!C$135-1</f>
        <v>8.224008296603591E-2</v>
      </c>
    </row>
    <row r="146" spans="1:2" x14ac:dyDescent="0.35">
      <c r="A146" s="13">
        <f>Main!B143</f>
        <v>45535</v>
      </c>
      <c r="B146" s="10">
        <f>Main!C143/Main!C$135-1</f>
        <v>8.130671506352094E-2</v>
      </c>
    </row>
    <row r="147" spans="1:2" x14ac:dyDescent="0.35">
      <c r="A147" s="13">
        <f>Main!B144</f>
        <v>45565</v>
      </c>
      <c r="B147" s="10">
        <f>Main!C144/Main!C$135-1</f>
        <v>0.1055742805289086</v>
      </c>
    </row>
    <row r="148" spans="1:2" x14ac:dyDescent="0.35">
      <c r="A148" s="13">
        <f>Main!B145</f>
        <v>45596</v>
      </c>
      <c r="B148" s="10">
        <f>Main!C145/Main!C$135-1</f>
        <v>9.4892403422349059E-2</v>
      </c>
    </row>
    <row r="149" spans="1:2" x14ac:dyDescent="0.35">
      <c r="A149" s="13">
        <f>Main!B146</f>
        <v>45626</v>
      </c>
      <c r="B149" s="10">
        <f>Main!C146/Main!C$135-1</f>
        <v>0.10168524760176312</v>
      </c>
    </row>
    <row r="150" spans="1:2" x14ac:dyDescent="0.35">
      <c r="A150" s="13">
        <f>Main!B147</f>
        <v>45657</v>
      </c>
      <c r="B150" s="10">
        <f>Main!C147/Main!C$135-1</f>
        <v>0.11604874254602016</v>
      </c>
    </row>
    <row r="151" spans="1:2" x14ac:dyDescent="0.35">
      <c r="A151" s="13">
        <f>Main!B148</f>
        <v>45688</v>
      </c>
      <c r="B151" s="10">
        <f>Main!C148/Main!C$147-1</f>
        <v>3.9957255029503536E-3</v>
      </c>
    </row>
    <row r="152" spans="1:2" x14ac:dyDescent="0.35">
      <c r="A152" s="13">
        <f>Main!B149</f>
        <v>45716</v>
      </c>
      <c r="B152" s="10">
        <f>Main!C149/Main!C$147-1</f>
        <v>4.2280351252148574E-3</v>
      </c>
    </row>
    <row r="153" spans="1:2" x14ac:dyDescent="0.35">
      <c r="A153" s="13">
        <f>Main!B150</f>
        <v>45747</v>
      </c>
      <c r="B153" s="10">
        <f>Main!C150/Main!C$147-1</f>
        <v>1.0175161455187487E-2</v>
      </c>
    </row>
    <row r="154" spans="1:2" x14ac:dyDescent="0.35">
      <c r="A154" s="13">
        <f>Main!B151</f>
        <v>45777</v>
      </c>
      <c r="B154" s="10">
        <f>Main!C151/Main!C$147-1</f>
        <v>-6.3652836500486254E-3</v>
      </c>
    </row>
    <row r="155" spans="1:2" x14ac:dyDescent="0.35">
      <c r="A155" s="13">
        <f>Main!B152</f>
        <v>45807</v>
      </c>
      <c r="B155" s="10">
        <f>Main!C152/Main!C$147-1</f>
        <v>2.3184500302002586E-2</v>
      </c>
    </row>
    <row r="156" spans="1:2" x14ac:dyDescent="0.35">
      <c r="A156" s="13">
        <f>Main!B153</f>
        <v>45838</v>
      </c>
      <c r="B156" s="10">
        <f>Main!C153/Main!C$147-1</f>
        <v>3.8005854202481038E-2</v>
      </c>
    </row>
    <row r="157" spans="1:2" x14ac:dyDescent="0.35">
      <c r="A157" s="13">
        <f>Main!B154</f>
        <v>45869</v>
      </c>
      <c r="B157" s="10">
        <f>Main!C154/Main!C$147-1</f>
        <v>6.6951633136644428E-2</v>
      </c>
    </row>
    <row r="158" spans="1:2" x14ac:dyDescent="0.35">
      <c r="A158" s="13">
        <f>Main!B155</f>
        <v>45898</v>
      </c>
      <c r="B158" s="10">
        <f>Main!C155/Main!C$147-1</f>
        <v>8.5397017144450249E-2</v>
      </c>
    </row>
    <row r="159" spans="1:2" x14ac:dyDescent="0.35">
      <c r="A159" s="13">
        <f>Main!B156</f>
        <v>45930</v>
      </c>
      <c r="B159" s="10">
        <f>Main!C156/Main!C$147-1</f>
        <v>0.10602611160154263</v>
      </c>
    </row>
    <row r="160" spans="1:2" x14ac:dyDescent="0.35">
      <c r="A160" s="13">
        <f>Main!B157</f>
        <v>45961</v>
      </c>
      <c r="B160" s="10">
        <f>Main!C157/Main!C$147-1</f>
        <v>0.12293825210240206</v>
      </c>
    </row>
    <row r="161" spans="1:2" x14ac:dyDescent="0.35">
      <c r="A161" s="13">
        <f>Main!B158</f>
        <v>45989</v>
      </c>
      <c r="B161" s="10">
        <f>Main!C158/Main!C$147-1</f>
        <v>0.12521488640059486</v>
      </c>
    </row>
    <row r="162" spans="1:2" x14ac:dyDescent="0.35">
      <c r="A162" s="13">
        <f>Main!B159</f>
        <v>46022</v>
      </c>
      <c r="B162" s="10">
        <f>Main!C159/Main!C$147-1</f>
        <v>0.13046508386377376</v>
      </c>
    </row>
    <row r="163" spans="1:2" x14ac:dyDescent="0.35">
      <c r="A163" s="13">
        <f>Main!B160</f>
        <v>46052</v>
      </c>
      <c r="B163" s="10">
        <f>Main!C160/Main!$C$159-1</f>
        <v>2.0180017261929306E-2</v>
      </c>
    </row>
    <row r="164" spans="1:2" x14ac:dyDescent="0.35">
      <c r="A164" s="13">
        <f>Main!B161</f>
        <v>46080</v>
      </c>
      <c r="B164" s="10">
        <f>Main!C161/Main!$C$159-1</f>
        <v>3.9496938062553832E-2</v>
      </c>
    </row>
    <row r="165" spans="1:2" x14ac:dyDescent="0.35">
      <c r="A165" s="13">
        <f>Main!B162</f>
        <v>46112</v>
      </c>
      <c r="B165" s="10">
        <f>Main!C162/Main!$C$159-1</f>
        <v>-5.9594755661501742E-3</v>
      </c>
    </row>
    <row r="166" spans="1:2" x14ac:dyDescent="0.35">
      <c r="A166" s="13">
        <f>Main!B163</f>
        <v>46142</v>
      </c>
      <c r="B166" s="10">
        <f>Main!C163/Main!$C$159-1</f>
        <v>3.9168139410628466E-2</v>
      </c>
    </row>
    <row r="167" spans="1:2" x14ac:dyDescent="0.35">
      <c r="A167" s="13">
        <f>Main!B164</f>
        <v>46171</v>
      </c>
      <c r="B167" s="10">
        <f>Main!C164/Main!$C$159-1</f>
        <v>5.6142369816283955E-2</v>
      </c>
    </row>
    <row r="168" spans="1:2" x14ac:dyDescent="0.35">
      <c r="A168" s="13">
        <f>Main!B165</f>
        <v>46203</v>
      </c>
      <c r="B168" s="10">
        <f>Main!C165/Main!$C$159-1</f>
        <v>3.1564670584850685E-2</v>
      </c>
    </row>
    <row r="169" spans="1:2" x14ac:dyDescent="0.35">
      <c r="A169" s="13">
        <f>Main!B166</f>
        <v>46234</v>
      </c>
      <c r="B169" s="10">
        <f>Main!C166/Main!$C$159-1</f>
        <v>6.6376227857465775E-2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4:O168"/>
  <sheetViews>
    <sheetView showGridLines="0" topLeftCell="A4" zoomScale="85" zoomScaleNormal="85" zoomScalePageLayoutView="150" workbookViewId="0">
      <pane ySplit="1" topLeftCell="A137" activePane="bottomLeft" state="frozen"/>
      <selection activeCell="T58" sqref="T58"/>
      <selection pane="bottomLeft" activeCell="B172" sqref="B172"/>
    </sheetView>
  </sheetViews>
  <sheetFormatPr defaultColWidth="11.453125" defaultRowHeight="14.5" x14ac:dyDescent="0.35"/>
  <cols>
    <col min="10" max="10" width="23.453125" bestFit="1" customWidth="1"/>
  </cols>
  <sheetData>
    <row r="4" spans="1:2" x14ac:dyDescent="0.35">
      <c r="A4" t="s">
        <v>0</v>
      </c>
      <c r="B4" s="1" t="s">
        <v>14</v>
      </c>
    </row>
    <row r="5" spans="1:2" x14ac:dyDescent="0.35">
      <c r="A5" s="13">
        <f>Main!B3</f>
        <v>41274</v>
      </c>
    </row>
    <row r="6" spans="1:2" x14ac:dyDescent="0.35">
      <c r="A6" s="13">
        <f>Main!B4</f>
        <v>41305</v>
      </c>
      <c r="B6" s="10">
        <f>Main!C4/Main!C3-1</f>
        <v>1.7036963236026548E-2</v>
      </c>
    </row>
    <row r="7" spans="1:2" x14ac:dyDescent="0.35">
      <c r="A7" s="13">
        <f>Main!B5</f>
        <v>41333</v>
      </c>
      <c r="B7" s="10">
        <f>Main!C5/Main!C4-1</f>
        <v>8.9145768025078453E-3</v>
      </c>
    </row>
    <row r="8" spans="1:2" x14ac:dyDescent="0.35">
      <c r="A8" s="13">
        <f>Main!B6</f>
        <v>41362</v>
      </c>
      <c r="B8" s="10">
        <f>Main!C6/Main!C5-1</f>
        <v>-5.825808330904847E-4</v>
      </c>
    </row>
    <row r="9" spans="1:2" x14ac:dyDescent="0.35">
      <c r="A9" s="13">
        <f>Main!B7</f>
        <v>41394</v>
      </c>
      <c r="B9" s="10">
        <f>Main!C7/Main!C6-1</f>
        <v>-1.1172641601088218E-2</v>
      </c>
    </row>
    <row r="10" spans="1:2" x14ac:dyDescent="0.35">
      <c r="A10" s="13">
        <f>Main!B8</f>
        <v>41425</v>
      </c>
      <c r="B10" s="10">
        <f>Main!C8/Main!C7-1</f>
        <v>6.4845745726075821E-2</v>
      </c>
    </row>
    <row r="11" spans="1:2" x14ac:dyDescent="0.35">
      <c r="A11" s="13">
        <f>Main!B9</f>
        <v>41453</v>
      </c>
      <c r="B11" s="10">
        <f>Main!C9/Main!C8-1</f>
        <v>-3.3770068278280108E-2</v>
      </c>
    </row>
    <row r="12" spans="1:2" x14ac:dyDescent="0.35">
      <c r="A12" s="13">
        <f>Main!B10</f>
        <v>41486</v>
      </c>
      <c r="B12" s="10">
        <f>Main!C10/Main!C9-1</f>
        <v>1.3750954927425507E-2</v>
      </c>
    </row>
    <row r="13" spans="1:2" x14ac:dyDescent="0.35">
      <c r="A13" s="13">
        <f>Main!B11</f>
        <v>41516</v>
      </c>
      <c r="B13" s="10">
        <f>Main!C11/Main!C10-1</f>
        <v>-1.7897513187641323E-3</v>
      </c>
    </row>
    <row r="14" spans="1:2" x14ac:dyDescent="0.35">
      <c r="A14" s="13">
        <f>Main!B12</f>
        <v>41547</v>
      </c>
      <c r="B14" s="10">
        <f>Main!C12/Main!C11-1</f>
        <v>2.425214683400978E-2</v>
      </c>
    </row>
    <row r="15" spans="1:2" x14ac:dyDescent="0.35">
      <c r="A15" s="13">
        <f>Main!B13</f>
        <v>41578</v>
      </c>
      <c r="B15" s="10">
        <f>Main!C13/Main!C12-1</f>
        <v>1.7320803390455053E-2</v>
      </c>
    </row>
    <row r="16" spans="1:2" x14ac:dyDescent="0.35">
      <c r="A16" s="13">
        <f>Main!B14</f>
        <v>41607</v>
      </c>
      <c r="B16" s="10">
        <f>Main!C14/Main!C13-1</f>
        <v>2.0014490128599904E-2</v>
      </c>
    </row>
    <row r="17" spans="1:2" x14ac:dyDescent="0.35">
      <c r="A17" s="13">
        <f>Main!B15</f>
        <v>41639</v>
      </c>
      <c r="B17" s="10">
        <f>Main!C15/Main!C14-1</f>
        <v>1.0032850927816916E-2</v>
      </c>
    </row>
    <row r="18" spans="1:2" x14ac:dyDescent="0.35">
      <c r="A18" s="13">
        <f>Main!B16</f>
        <v>41670</v>
      </c>
      <c r="B18" s="10">
        <f>Main!C16/Main!C15-1</f>
        <v>-1.1427566807314937E-3</v>
      </c>
    </row>
    <row r="19" spans="1:2" x14ac:dyDescent="0.35">
      <c r="A19" s="13">
        <f>Main!B17</f>
        <v>41698</v>
      </c>
      <c r="B19" s="10">
        <f>Main!C17/Main!C16-1</f>
        <v>1.5136847663469233E-2</v>
      </c>
    </row>
    <row r="20" spans="1:2" x14ac:dyDescent="0.35">
      <c r="A20" s="13">
        <f>Main!B18</f>
        <v>41729</v>
      </c>
      <c r="B20" s="10">
        <f>Main!C18/Main!C17-1</f>
        <v>5.1148677936714293E-3</v>
      </c>
    </row>
    <row r="21" spans="1:2" x14ac:dyDescent="0.35">
      <c r="A21" s="13">
        <f>Main!B19</f>
        <v>41759</v>
      </c>
      <c r="B21" s="10">
        <f>Main!C19/Main!C18-1</f>
        <v>9.4014145247542924E-3</v>
      </c>
    </row>
    <row r="22" spans="1:2" x14ac:dyDescent="0.35">
      <c r="A22" s="13">
        <f>Main!B20</f>
        <v>41789</v>
      </c>
      <c r="B22" s="10">
        <f>Main!C20/Main!C19-1</f>
        <v>1.2048192771084265E-2</v>
      </c>
    </row>
    <row r="23" spans="1:2" x14ac:dyDescent="0.35">
      <c r="A23" s="13">
        <f>Main!B21</f>
        <v>41820</v>
      </c>
      <c r="B23" s="10">
        <f>Main!C21/Main!C20-1</f>
        <v>1.2580209388720176E-2</v>
      </c>
    </row>
    <row r="24" spans="1:2" x14ac:dyDescent="0.35">
      <c r="A24" s="13">
        <f>Main!B22</f>
        <v>41851</v>
      </c>
      <c r="B24" s="10">
        <f>Main!C22/Main!C21-1</f>
        <v>3.5687484365880096E-2</v>
      </c>
    </row>
    <row r="25" spans="1:2" x14ac:dyDescent="0.35">
      <c r="A25" s="13">
        <f>Main!B23</f>
        <v>41880</v>
      </c>
      <c r="B25" s="10">
        <f>Main!C23/Main!C22-1</f>
        <v>1.795346590451663E-2</v>
      </c>
    </row>
    <row r="26" spans="1:2" x14ac:dyDescent="0.35">
      <c r="A26" s="13">
        <f>Main!B24</f>
        <v>41912</v>
      </c>
      <c r="B26" s="10">
        <f>Main!C24/Main!C23-1</f>
        <v>1.1072445428661482E-3</v>
      </c>
    </row>
    <row r="27" spans="1:2" x14ac:dyDescent="0.35">
      <c r="A27" s="13">
        <f>Main!B25</f>
        <v>41943</v>
      </c>
      <c r="B27" s="10">
        <f>Main!C25/Main!C24-1</f>
        <v>6.7151208721758504E-3</v>
      </c>
    </row>
    <row r="28" spans="1:2" x14ac:dyDescent="0.35">
      <c r="A28" s="13">
        <f>Main!B26</f>
        <v>41971</v>
      </c>
      <c r="B28" s="10">
        <f>Main!C26/Main!C25-1</f>
        <v>1.0594051636192425E-2</v>
      </c>
    </row>
    <row r="29" spans="1:2" x14ac:dyDescent="0.35">
      <c r="A29" s="13">
        <f>Main!B27</f>
        <v>42004</v>
      </c>
      <c r="B29" s="10">
        <f>Main!C27/Main!C26-1</f>
        <v>-1.560801366671849E-2</v>
      </c>
    </row>
    <row r="30" spans="1:2" x14ac:dyDescent="0.35">
      <c r="A30" s="13">
        <f>Main!B28</f>
        <v>42034</v>
      </c>
      <c r="B30" s="10">
        <f>Main!C28/Main!C27-1</f>
        <v>2.7766821803265618E-2</v>
      </c>
    </row>
    <row r="31" spans="1:2" x14ac:dyDescent="0.35">
      <c r="A31" s="13">
        <f>Main!B29</f>
        <v>42062</v>
      </c>
      <c r="B31" s="10">
        <f>Main!C29/Main!C28-1</f>
        <v>2.1106761838974641E-2</v>
      </c>
    </row>
    <row r="32" spans="1:2" x14ac:dyDescent="0.35">
      <c r="A32" s="13">
        <f>Main!B30</f>
        <v>42094</v>
      </c>
      <c r="B32" s="10">
        <f>Main!C30/Main!C29-1</f>
        <v>1.1425135297654876E-2</v>
      </c>
    </row>
    <row r="33" spans="1:2" x14ac:dyDescent="0.35">
      <c r="A33" s="13">
        <f>Main!B31</f>
        <v>42124</v>
      </c>
      <c r="B33" s="10">
        <f>Main!C31/Main!C30-1</f>
        <v>6.4655172413792927E-2</v>
      </c>
    </row>
    <row r="34" spans="1:2" x14ac:dyDescent="0.35">
      <c r="A34" s="13">
        <f>Main!B32</f>
        <v>42153</v>
      </c>
      <c r="B34" s="10">
        <f>Main!C32/Main!C31-1</f>
        <v>3.9089766857462127E-2</v>
      </c>
    </row>
    <row r="35" spans="1:2" x14ac:dyDescent="0.35">
      <c r="A35" s="13">
        <f>Main!B33</f>
        <v>42185</v>
      </c>
      <c r="B35" s="10">
        <f>Main!C33/Main!C32-1</f>
        <v>-1.5786645169958535E-2</v>
      </c>
    </row>
    <row r="36" spans="1:2" x14ac:dyDescent="0.35">
      <c r="A36" s="13">
        <f>Main!B34</f>
        <v>42216</v>
      </c>
      <c r="B36" s="10">
        <f>Main!C34/Main!C33-1</f>
        <v>-5.0849771346665684E-2</v>
      </c>
    </row>
    <row r="37" spans="1:2" x14ac:dyDescent="0.35">
      <c r="A37" s="13">
        <f>Main!B35</f>
        <v>42247</v>
      </c>
      <c r="B37" s="10">
        <f>Main!C35/Main!C34-1</f>
        <v>-7.2199050769451989E-2</v>
      </c>
    </row>
    <row r="38" spans="1:2" x14ac:dyDescent="0.35">
      <c r="A38" s="13">
        <f>Main!B36</f>
        <v>42277</v>
      </c>
      <c r="B38" s="10">
        <f>Main!C36/Main!C35-1</f>
        <v>4.960471244768172E-3</v>
      </c>
    </row>
    <row r="39" spans="1:2" x14ac:dyDescent="0.35">
      <c r="A39" s="13">
        <f>Main!B37</f>
        <v>42307</v>
      </c>
      <c r="B39" s="10">
        <f>Main!C37/Main!C36-1</f>
        <v>3.1698287829708516E-2</v>
      </c>
    </row>
    <row r="40" spans="1:2" x14ac:dyDescent="0.35">
      <c r="A40" s="13">
        <f>Main!B38</f>
        <v>42338</v>
      </c>
      <c r="B40" s="10">
        <f>Main!C38/Main!C37-1</f>
        <v>-7.4755176796115208E-5</v>
      </c>
    </row>
    <row r="41" spans="1:2" x14ac:dyDescent="0.35">
      <c r="A41" s="13">
        <f>Main!B39</f>
        <v>42369</v>
      </c>
      <c r="B41" s="10">
        <f>Main!C39/Main!C38-1</f>
        <v>6.4294258373207569E-3</v>
      </c>
    </row>
    <row r="42" spans="1:2" x14ac:dyDescent="0.35">
      <c r="A42" s="13">
        <f>Main!B40</f>
        <v>42398</v>
      </c>
      <c r="B42" s="10">
        <f>Main!C40/Main!C39-1</f>
        <v>-6.5740603179319623E-2</v>
      </c>
    </row>
    <row r="43" spans="1:2" x14ac:dyDescent="0.35">
      <c r="A43" s="13">
        <f>Main!B41</f>
        <v>42429</v>
      </c>
      <c r="B43" s="10">
        <f>Main!C41/Main!C40-1</f>
        <v>-7.3149399697861606E-3</v>
      </c>
    </row>
    <row r="44" spans="1:2" x14ac:dyDescent="0.35">
      <c r="A44" s="13">
        <f>Main!B42</f>
        <v>42460</v>
      </c>
      <c r="B44" s="10">
        <f>Main!C42/Main!C41-1</f>
        <v>5.534641569883858E-2</v>
      </c>
    </row>
    <row r="45" spans="1:2" x14ac:dyDescent="0.35">
      <c r="A45" s="13">
        <f>Main!B43</f>
        <v>42489</v>
      </c>
      <c r="B45" s="10">
        <f>Main!C43/Main!C42-1</f>
        <v>8.2726168791742438E-3</v>
      </c>
    </row>
    <row r="46" spans="1:2" x14ac:dyDescent="0.35">
      <c r="A46" s="13">
        <f>Main!B44</f>
        <v>42521</v>
      </c>
      <c r="B46" s="10">
        <f>Main!C44/Main!C43-1</f>
        <v>-6.7745577719232619E-3</v>
      </c>
    </row>
    <row r="47" spans="1:2" x14ac:dyDescent="0.35">
      <c r="A47" s="13">
        <f>Main!B45</f>
        <v>42551</v>
      </c>
      <c r="B47" s="10">
        <f>Main!C45/Main!C44-1</f>
        <v>-2.5009473285334538E-3</v>
      </c>
    </row>
    <row r="48" spans="1:2" x14ac:dyDescent="0.35">
      <c r="A48" s="13">
        <f>Main!B46</f>
        <v>42580</v>
      </c>
      <c r="B48" s="10">
        <f>Main!C46/Main!C45-1</f>
        <v>2.0285670870688222E-2</v>
      </c>
    </row>
    <row r="49" spans="1:15" x14ac:dyDescent="0.35">
      <c r="A49" s="13">
        <f>Main!B47</f>
        <v>42613</v>
      </c>
      <c r="B49" s="10">
        <f>Main!C47/Main!C46-1</f>
        <v>4.222205674286994E-2</v>
      </c>
    </row>
    <row r="50" spans="1:15" x14ac:dyDescent="0.35">
      <c r="A50" s="13">
        <f>Main!B48</f>
        <v>42643</v>
      </c>
      <c r="B50" s="10">
        <f>Main!C48/Main!C47-1</f>
        <v>2.736496141754774E-2</v>
      </c>
    </row>
    <row r="51" spans="1:15" x14ac:dyDescent="0.35">
      <c r="A51" s="13">
        <f>Main!B49</f>
        <v>42674</v>
      </c>
      <c r="B51" s="10">
        <f>Main!C49/Main!C48-1</f>
        <v>2.3715140134918933E-2</v>
      </c>
    </row>
    <row r="52" spans="1:15" x14ac:dyDescent="0.35">
      <c r="A52" s="13">
        <f>Main!B50</f>
        <v>42704</v>
      </c>
      <c r="B52" s="10">
        <f>Main!C50/Main!C49-1</f>
        <v>1.6032608695652373E-2</v>
      </c>
    </row>
    <row r="53" spans="1:15" x14ac:dyDescent="0.35">
      <c r="A53" s="13">
        <f>Main!B51</f>
        <v>42734</v>
      </c>
      <c r="B53" s="10">
        <f>Main!C51/Main!C50-1</f>
        <v>2.3401979138806261E-3</v>
      </c>
    </row>
    <row r="54" spans="1:15" x14ac:dyDescent="0.35">
      <c r="A54" s="13">
        <f>Main!B52</f>
        <v>42766</v>
      </c>
      <c r="B54" s="10">
        <f>Main!C52/Main!C51-1</f>
        <v>1.5676072310052636E-2</v>
      </c>
    </row>
    <row r="55" spans="1:15" x14ac:dyDescent="0.35">
      <c r="A55" s="13">
        <f>Main!B53</f>
        <v>42794</v>
      </c>
      <c r="B55" s="10">
        <f>Main!C53/Main!C52-1</f>
        <v>3.1722054380664666E-2</v>
      </c>
    </row>
    <row r="56" spans="1:15" x14ac:dyDescent="0.35">
      <c r="A56" s="13">
        <f>Main!B54</f>
        <v>42825</v>
      </c>
      <c r="B56" s="10">
        <f>Main!C54/Main!C53-1</f>
        <v>1.7251257241072127E-2</v>
      </c>
    </row>
    <row r="57" spans="1:15" x14ac:dyDescent="0.35">
      <c r="A57" s="13">
        <f>Main!B55</f>
        <v>42855</v>
      </c>
      <c r="B57" s="10">
        <f>Main!C55/Main!C54-1</f>
        <v>8.0100125156445934E-3</v>
      </c>
      <c r="O57" s="12"/>
    </row>
    <row r="58" spans="1:15" x14ac:dyDescent="0.35">
      <c r="A58" s="13">
        <f>Main!B56</f>
        <v>42886</v>
      </c>
      <c r="B58" s="10">
        <f>Main!C56/Main!C55-1</f>
        <v>5.4010429600197529E-3</v>
      </c>
      <c r="O58" s="12"/>
    </row>
    <row r="59" spans="1:15" x14ac:dyDescent="0.35">
      <c r="A59" s="13">
        <f>Main!B57</f>
        <v>42916</v>
      </c>
      <c r="B59" s="10">
        <f>Main!C57/Main!C56-1</f>
        <v>4.6928064217353072E-3</v>
      </c>
      <c r="O59" s="12"/>
    </row>
    <row r="60" spans="1:15" x14ac:dyDescent="0.35">
      <c r="A60" s="13">
        <f>Main!B58</f>
        <v>42947</v>
      </c>
      <c r="B60" s="10">
        <f>Main!C58/Main!C57-1</f>
        <v>7.2521664310736256E-3</v>
      </c>
      <c r="O60" s="12"/>
    </row>
    <row r="61" spans="1:15" x14ac:dyDescent="0.35">
      <c r="A61" s="13">
        <f>Main!B59</f>
        <v>42978</v>
      </c>
      <c r="B61" s="10">
        <f>Main!C59/Main!C58-1</f>
        <v>5.8575874061870259E-3</v>
      </c>
      <c r="O61" s="12"/>
    </row>
    <row r="62" spans="1:15" x14ac:dyDescent="0.35">
      <c r="A62" s="13">
        <f>Main!B60</f>
        <v>43008</v>
      </c>
      <c r="B62" s="10">
        <f>Main!C60/Main!C59-1</f>
        <v>6.2481043372764056E-3</v>
      </c>
      <c r="O62" s="12"/>
    </row>
    <row r="63" spans="1:15" x14ac:dyDescent="0.35">
      <c r="A63" s="13">
        <f>Main!B61</f>
        <v>43039</v>
      </c>
      <c r="B63" s="10">
        <f>Main!C61/Main!C60-1</f>
        <v>2.2003858210754901E-2</v>
      </c>
      <c r="O63" s="12"/>
    </row>
    <row r="64" spans="1:15" x14ac:dyDescent="0.35">
      <c r="A64" s="13">
        <f>Main!B62</f>
        <v>43069</v>
      </c>
      <c r="B64" s="10">
        <f>Main!C62/Main!C61-1</f>
        <v>-3.8341296525689073E-3</v>
      </c>
      <c r="O64" s="12"/>
    </row>
    <row r="65" spans="1:15" x14ac:dyDescent="0.35">
      <c r="A65" s="13">
        <f>Main!B63</f>
        <v>43100</v>
      </c>
      <c r="B65" s="10">
        <f>Main!C63/Main!C62-1</f>
        <v>3.55281856939893E-4</v>
      </c>
      <c r="O65" s="12"/>
    </row>
    <row r="66" spans="1:15" x14ac:dyDescent="0.35">
      <c r="A66" s="13">
        <f>Main!B64</f>
        <v>43131</v>
      </c>
      <c r="B66" s="10">
        <f>Main!C64/Main!C63-1</f>
        <v>3.1372084763821473E-2</v>
      </c>
      <c r="O66" s="12"/>
    </row>
    <row r="67" spans="1:15" x14ac:dyDescent="0.35">
      <c r="A67" s="13">
        <f>Main!B65</f>
        <v>43159</v>
      </c>
      <c r="B67" s="10">
        <f>Main!C65/Main!C64-1</f>
        <v>-2.0833333333333259E-2</v>
      </c>
      <c r="O67" s="12"/>
    </row>
    <row r="68" spans="1:15" x14ac:dyDescent="0.35">
      <c r="A68" s="13">
        <f>Main!B66</f>
        <v>43190</v>
      </c>
      <c r="B68" s="10">
        <f>Main!C66/Main!C65-1</f>
        <v>-1.8345935173788352E-2</v>
      </c>
      <c r="O68" s="12"/>
    </row>
    <row r="69" spans="1:15" x14ac:dyDescent="0.35">
      <c r="A69" s="13">
        <f>Main!B67</f>
        <v>43220</v>
      </c>
      <c r="B69" s="10">
        <f>Main!C67/Main!C66-1</f>
        <v>1.3673274420826553E-2</v>
      </c>
      <c r="O69" s="12"/>
    </row>
    <row r="70" spans="1:15" x14ac:dyDescent="0.35">
      <c r="A70" s="13">
        <f>Main!B68</f>
        <v>43251</v>
      </c>
      <c r="B70" s="10">
        <f>Main!C68/Main!C67-1</f>
        <v>1.6080579607704371E-2</v>
      </c>
      <c r="O70" s="12"/>
    </row>
    <row r="71" spans="1:15" x14ac:dyDescent="0.35">
      <c r="A71" s="13">
        <f>Main!B69</f>
        <v>43281</v>
      </c>
      <c r="B71" s="10">
        <f>Main!C69/Main!C68-1</f>
        <v>-2.5797101449275273E-2</v>
      </c>
      <c r="O71" s="12"/>
    </row>
    <row r="72" spans="1:15" x14ac:dyDescent="0.35">
      <c r="A72" s="13">
        <f>Main!B70</f>
        <v>43312</v>
      </c>
      <c r="B72" s="10">
        <f>Main!C70/Main!C69-1</f>
        <v>-1.1603689378161364E-2</v>
      </c>
      <c r="O72" s="12"/>
    </row>
    <row r="73" spans="1:15" x14ac:dyDescent="0.35">
      <c r="A73" s="13">
        <f>Main!B71</f>
        <v>43343</v>
      </c>
      <c r="B73" s="10">
        <f>Main!C71/Main!C70-1</f>
        <v>-9.3919325707405577E-3</v>
      </c>
      <c r="O73" s="12"/>
    </row>
    <row r="74" spans="1:15" x14ac:dyDescent="0.35">
      <c r="A74" s="13">
        <f>Main!B72</f>
        <v>43373</v>
      </c>
      <c r="B74" s="10">
        <f>Main!C72/Main!C71-1</f>
        <v>-1.2519752035979104E-2</v>
      </c>
      <c r="O74" s="12"/>
    </row>
    <row r="75" spans="1:15" x14ac:dyDescent="0.35">
      <c r="A75" s="13">
        <f>Main!B73</f>
        <v>43404</v>
      </c>
      <c r="B75" s="10">
        <f>Main!C73/Main!C72-1</f>
        <v>-7.6932545544066921E-2</v>
      </c>
      <c r="O75" s="12"/>
    </row>
    <row r="76" spans="1:15" x14ac:dyDescent="0.35">
      <c r="A76" s="13">
        <f>Main!B74</f>
        <v>43434</v>
      </c>
      <c r="B76" s="10">
        <f>Main!C74/Main!C73-1</f>
        <v>2.4803307107614359E-2</v>
      </c>
      <c r="O76" s="12"/>
    </row>
    <row r="77" spans="1:15" x14ac:dyDescent="0.35">
      <c r="A77" s="13">
        <f>Main!B75</f>
        <v>43465</v>
      </c>
      <c r="B77" s="10">
        <f>Main!C75/Main!C74-1</f>
        <v>-1.3012361743656498E-2</v>
      </c>
      <c r="O77" s="12"/>
    </row>
    <row r="78" spans="1:15" x14ac:dyDescent="0.35">
      <c r="A78" s="13">
        <f>Main!B76</f>
        <v>43496</v>
      </c>
      <c r="B78" s="10">
        <f>Main!C76/Main!C75-1</f>
        <v>4.001318391562303E-2</v>
      </c>
      <c r="O78" s="12"/>
    </row>
    <row r="79" spans="1:15" x14ac:dyDescent="0.35">
      <c r="A79" s="13">
        <f>Main!B77</f>
        <v>43524</v>
      </c>
      <c r="B79" s="10">
        <f>Main!C77/Main!C76-1</f>
        <v>2.1486974710020812E-2</v>
      </c>
      <c r="O79" s="12"/>
    </row>
    <row r="80" spans="1:15" x14ac:dyDescent="0.35">
      <c r="A80" s="13">
        <f>Main!B78</f>
        <v>43555</v>
      </c>
      <c r="B80" s="10">
        <f>Main!C78/Main!C77-1</f>
        <v>6.5773144700917996E-3</v>
      </c>
    </row>
    <row r="81" spans="1:2" x14ac:dyDescent="0.35">
      <c r="A81" s="13">
        <f>Main!B79</f>
        <v>43585</v>
      </c>
      <c r="B81" s="10">
        <f>Main!C79/Main!C78-1</f>
        <v>1.0109727530514201E-2</v>
      </c>
    </row>
    <row r="82" spans="1:2" x14ac:dyDescent="0.35">
      <c r="A82" s="13">
        <f>Main!B80</f>
        <v>43616</v>
      </c>
      <c r="B82" s="10">
        <f>Main!C80/Main!C79-1</f>
        <v>-3.8752593677529701E-2</v>
      </c>
    </row>
    <row r="83" spans="1:2" x14ac:dyDescent="0.35">
      <c r="A83" s="13">
        <f>Main!B81</f>
        <v>43646</v>
      </c>
      <c r="B83" s="10">
        <f>Main!C81/Main!C80-1</f>
        <v>1.0094597168433861E-2</v>
      </c>
    </row>
    <row r="84" spans="1:2" x14ac:dyDescent="0.35">
      <c r="A84" s="13">
        <f>Main!B82</f>
        <v>43677</v>
      </c>
      <c r="B84" s="10">
        <f>Main!C82/Main!C81-1</f>
        <v>-2.3255813953488857E-3</v>
      </c>
    </row>
    <row r="85" spans="1:2" x14ac:dyDescent="0.35">
      <c r="A85" s="13">
        <f>Main!B83</f>
        <v>43708</v>
      </c>
      <c r="B85" s="10">
        <f>Main!C83/Main!C82-1</f>
        <v>-5.5629055629055513E-2</v>
      </c>
    </row>
    <row r="86" spans="1:2" x14ac:dyDescent="0.35">
      <c r="A86" s="13">
        <f>Main!B84</f>
        <v>43738</v>
      </c>
      <c r="B86" s="10">
        <f>Main!C84/Main!C83-1</f>
        <v>4.469646430953933E-3</v>
      </c>
    </row>
    <row r="87" spans="1:2" x14ac:dyDescent="0.35">
      <c r="A87" s="13">
        <f>Main!B85</f>
        <v>43769</v>
      </c>
      <c r="B87" s="10">
        <f>Main!C85/Main!C84-1</f>
        <v>2.9886431560073312E-3</v>
      </c>
    </row>
    <row r="88" spans="1:2" x14ac:dyDescent="0.35">
      <c r="A88" s="13">
        <f>Main!B86</f>
        <v>43799</v>
      </c>
      <c r="B88" s="10">
        <f>Main!C86/Main!C85-1</f>
        <v>3.4432525493310884E-3</v>
      </c>
    </row>
    <row r="89" spans="1:2" x14ac:dyDescent="0.35">
      <c r="A89" s="13">
        <f>Main!B87</f>
        <v>43830</v>
      </c>
      <c r="B89" s="10">
        <f>Main!C87/Main!C86-1</f>
        <v>2.3822093176719017E-2</v>
      </c>
    </row>
    <row r="90" spans="1:2" x14ac:dyDescent="0.35">
      <c r="A90" s="13">
        <f>Main!B88</f>
        <v>43861</v>
      </c>
      <c r="B90" s="10">
        <f>Main!C88/Main!C87-1</f>
        <v>-4.3312922977763457E-2</v>
      </c>
    </row>
    <row r="91" spans="1:2" x14ac:dyDescent="0.35">
      <c r="A91" s="13">
        <f>Main!B89</f>
        <v>43890</v>
      </c>
      <c r="B91" s="10">
        <f>Main!C89/Main!C88-1</f>
        <v>-2.7757191942329729E-2</v>
      </c>
    </row>
    <row r="92" spans="1:2" x14ac:dyDescent="0.35">
      <c r="A92" s="13">
        <f>Main!B90</f>
        <v>43921</v>
      </c>
      <c r="B92" s="10">
        <f>Main!C90/Main!C89-1</f>
        <v>-0.14087727808190698</v>
      </c>
    </row>
    <row r="93" spans="1:2" x14ac:dyDescent="0.35">
      <c r="A93" s="13">
        <f>Main!B91</f>
        <v>43951</v>
      </c>
      <c r="B93" s="10">
        <f>Main!C91/Main!C90-1</f>
        <v>7.9851588965962117E-2</v>
      </c>
    </row>
    <row r="94" spans="1:2" x14ac:dyDescent="0.35">
      <c r="A94" s="13">
        <f>Main!B92</f>
        <v>43982</v>
      </c>
      <c r="B94" s="10">
        <f>Main!C92/Main!C91-1</f>
        <v>-1.7926501344488477E-3</v>
      </c>
    </row>
    <row r="95" spans="1:2" x14ac:dyDescent="0.35">
      <c r="A95" s="13">
        <f>Main!B93</f>
        <v>44012</v>
      </c>
      <c r="B95" s="10">
        <f>Main!C93/Main!C92-1</f>
        <v>1.4965579167913745E-2</v>
      </c>
    </row>
    <row r="96" spans="1:2" x14ac:dyDescent="0.35">
      <c r="A96" s="13">
        <f>Main!B94</f>
        <v>44043</v>
      </c>
      <c r="B96" s="10">
        <f>Main!C94/Main!C93-1</f>
        <v>1.4966086700088477E-2</v>
      </c>
    </row>
    <row r="97" spans="1:2" x14ac:dyDescent="0.35">
      <c r="A97" s="13">
        <f>Main!B95</f>
        <v>44074</v>
      </c>
      <c r="B97" s="10">
        <f>Main!C95/Main!C94-1</f>
        <v>2.5858938040241197E-2</v>
      </c>
    </row>
    <row r="98" spans="1:2" x14ac:dyDescent="0.35">
      <c r="A98" s="13">
        <f>Main!B96</f>
        <v>44104</v>
      </c>
      <c r="B98" s="10">
        <f>Main!C96/Main!C95-1</f>
        <v>-2.1241945762230374E-3</v>
      </c>
    </row>
    <row r="99" spans="1:2" x14ac:dyDescent="0.35">
      <c r="A99" s="13">
        <f>Main!B97</f>
        <v>44135</v>
      </c>
      <c r="B99" s="10">
        <f>Main!C97/Main!C96-1</f>
        <v>1.4262399772936751E-2</v>
      </c>
    </row>
    <row r="100" spans="1:2" x14ac:dyDescent="0.35">
      <c r="A100" s="13">
        <f>Main!B98</f>
        <v>44165</v>
      </c>
      <c r="B100" s="10">
        <f>Main!C98/Main!C97-1</f>
        <v>8.7938995382677909E-2</v>
      </c>
    </row>
    <row r="101" spans="1:2" x14ac:dyDescent="0.35">
      <c r="A101" s="13">
        <f>Main!B99</f>
        <v>44196</v>
      </c>
      <c r="B101" s="10">
        <f>Main!C99/Main!C98-1</f>
        <v>3.8968555076843936E-2</v>
      </c>
    </row>
    <row r="102" spans="1:2" x14ac:dyDescent="0.35">
      <c r="A102" s="13">
        <f>Main!B100</f>
        <v>44227</v>
      </c>
      <c r="B102" s="10">
        <f>Main!C100/Main!C99-1</f>
        <v>1.3678281859256014E-2</v>
      </c>
    </row>
    <row r="103" spans="1:2" x14ac:dyDescent="0.35">
      <c r="A103" s="13">
        <f>Main!B101</f>
        <v>44255</v>
      </c>
      <c r="B103" s="10">
        <f>Main!C101/Main!C100-1</f>
        <v>5.4768592013676898E-2</v>
      </c>
    </row>
    <row r="104" spans="1:2" x14ac:dyDescent="0.35">
      <c r="A104" s="13">
        <f>Main!B102</f>
        <v>44286</v>
      </c>
      <c r="B104" s="10">
        <f>Main!C102/Main!C101-1</f>
        <v>3.2416787264833546E-2</v>
      </c>
    </row>
    <row r="105" spans="1:2" x14ac:dyDescent="0.35">
      <c r="A105" s="13">
        <f>Main!B103</f>
        <v>44316</v>
      </c>
      <c r="B105" s="10">
        <f>Main!C103/Main!C102-1</f>
        <v>4.552845528455296E-2</v>
      </c>
    </row>
    <row r="106" spans="1:2" x14ac:dyDescent="0.35">
      <c r="A106" s="13">
        <f>Main!B104</f>
        <v>44347</v>
      </c>
      <c r="B106" s="10">
        <f>Main!C104/Main!C103-1</f>
        <v>3.6466992009438481E-3</v>
      </c>
    </row>
    <row r="107" spans="1:2" x14ac:dyDescent="0.35">
      <c r="A107" s="13">
        <f>Main!B105</f>
        <v>44377</v>
      </c>
      <c r="B107" s="10">
        <f>Main!C105/Main!C104-1</f>
        <v>2.3243387656959547E-2</v>
      </c>
    </row>
    <row r="108" spans="1:2" x14ac:dyDescent="0.35">
      <c r="A108" s="13">
        <f>Main!B106</f>
        <v>44408</v>
      </c>
      <c r="B108" s="10">
        <f>Main!C106/Main!C105-1</f>
        <v>-2.3759791122715423E-2</v>
      </c>
    </row>
    <row r="109" spans="1:2" x14ac:dyDescent="0.35">
      <c r="A109" s="13">
        <f>Main!B107</f>
        <v>44439</v>
      </c>
      <c r="B109" s="10">
        <f>Main!C107/Main!C106-1</f>
        <v>1.2302754747258726E-2</v>
      </c>
    </row>
    <row r="110" spans="1:2" x14ac:dyDescent="0.35">
      <c r="A110" s="13">
        <f>Main!B108</f>
        <v>44469</v>
      </c>
      <c r="B110" s="10">
        <f>Main!C108/Main!C107-1</f>
        <v>9.1941875825627406E-3</v>
      </c>
    </row>
    <row r="111" spans="1:2" x14ac:dyDescent="0.35">
      <c r="A111" s="13">
        <f>Main!B109</f>
        <v>44500</v>
      </c>
      <c r="B111" s="10">
        <f>Main!C109/Main!C108-1</f>
        <v>-3.2462432588094003E-3</v>
      </c>
    </row>
    <row r="112" spans="1:2" x14ac:dyDescent="0.35">
      <c r="A112" s="13">
        <f>Main!B110</f>
        <v>44530</v>
      </c>
      <c r="B112" s="10">
        <f>Main!C110/Main!C109-1</f>
        <v>-2.1747124021642139E-2</v>
      </c>
    </row>
    <row r="113" spans="1:2" x14ac:dyDescent="0.35">
      <c r="A113" s="13">
        <f>Main!B111</f>
        <v>44561</v>
      </c>
      <c r="B113" s="10">
        <f>Main!C111/Main!C110-1</f>
        <v>2.5989367985824074E-2</v>
      </c>
    </row>
    <row r="114" spans="1:2" x14ac:dyDescent="0.35">
      <c r="A114" s="13">
        <f>Main!B112</f>
        <v>44592</v>
      </c>
      <c r="B114" s="10">
        <f>Main!C112/Main!C111-1</f>
        <v>-1.5544041450777146E-2</v>
      </c>
    </row>
    <row r="115" spans="1:2" x14ac:dyDescent="0.35">
      <c r="A115" s="13">
        <f>Main!B113</f>
        <v>44620</v>
      </c>
      <c r="B115" s="10">
        <f>Main!C113/Main!C112-1</f>
        <v>2.0361509835194136E-2</v>
      </c>
    </row>
    <row r="116" spans="1:2" x14ac:dyDescent="0.35">
      <c r="A116" s="13">
        <f>Main!B114</f>
        <v>44651</v>
      </c>
      <c r="B116" s="10">
        <f>Main!C114/Main!C113-1</f>
        <v>2.0319908299899492E-3</v>
      </c>
    </row>
    <row r="117" spans="1:2" x14ac:dyDescent="0.35">
      <c r="A117" s="13">
        <f>Main!B115</f>
        <v>44681</v>
      </c>
      <c r="B117" s="10">
        <f>Main!C115/Main!C114-1</f>
        <v>-7.9554908485857112E-3</v>
      </c>
    </row>
    <row r="118" spans="1:2" x14ac:dyDescent="0.35">
      <c r="A118" s="13">
        <f>Main!B116</f>
        <v>44712</v>
      </c>
      <c r="B118" s="10">
        <f>Main!C116/Main!C115-1</f>
        <v>-7.3379107919691045E-4</v>
      </c>
    </row>
    <row r="119" spans="1:2" x14ac:dyDescent="0.35">
      <c r="A119" s="13">
        <f>Main!B117</f>
        <v>44742</v>
      </c>
      <c r="B119" s="10">
        <f>Main!C117/Main!C116-1</f>
        <v>-3.8447416732231954E-2</v>
      </c>
    </row>
    <row r="120" spans="1:2" x14ac:dyDescent="0.35">
      <c r="A120" s="13">
        <f>Main!B118</f>
        <v>44773</v>
      </c>
      <c r="B120" s="10">
        <f>Main!C118/Main!C117-1</f>
        <v>-2.4001745581496703E-3</v>
      </c>
    </row>
    <row r="121" spans="1:2" x14ac:dyDescent="0.35">
      <c r="A121" s="13">
        <f>Main!B119</f>
        <v>44804</v>
      </c>
      <c r="B121" s="10">
        <f>Main!C119/Main!C118-1</f>
        <v>1.3560804899387602E-2</v>
      </c>
    </row>
    <row r="122" spans="1:2" x14ac:dyDescent="0.35">
      <c r="A122" s="13">
        <f>Main!B120</f>
        <v>44834</v>
      </c>
      <c r="B122" s="10">
        <f>Main!C120/Main!C119-1</f>
        <v>-6.7382391022874466E-2</v>
      </c>
    </row>
    <row r="123" spans="1:2" x14ac:dyDescent="0.35">
      <c r="A123" s="13">
        <f>Main!B121</f>
        <v>44865</v>
      </c>
      <c r="B123" s="10">
        <f>Main!C121/Main!C120-1</f>
        <v>-2.4989876786024157E-2</v>
      </c>
    </row>
    <row r="124" spans="1:2" x14ac:dyDescent="0.35">
      <c r="A124" s="13">
        <f>Main!B122</f>
        <v>44895</v>
      </c>
      <c r="B124" s="10">
        <f>Main!C122/Main!C121-1</f>
        <v>5.7015722337585117E-2</v>
      </c>
    </row>
    <row r="125" spans="1:2" x14ac:dyDescent="0.35">
      <c r="A125" s="13">
        <f>Main!B123</f>
        <v>44926</v>
      </c>
      <c r="B125" s="10">
        <f>Main!C123/Main!C122-1</f>
        <v>4.7709923664120968E-3</v>
      </c>
    </row>
    <row r="126" spans="1:2" x14ac:dyDescent="0.35">
      <c r="A126" s="13">
        <f>Main!B124</f>
        <v>44957</v>
      </c>
      <c r="B126" s="10">
        <f>Main!C124/Main!C123-1</f>
        <v>3.6534271828389642E-2</v>
      </c>
    </row>
    <row r="127" spans="1:2" x14ac:dyDescent="0.35">
      <c r="A127" s="13">
        <f>Main!B125</f>
        <v>44985</v>
      </c>
      <c r="B127" s="10">
        <f>Main!C125/Main!C124-1</f>
        <v>-1.9401778496362931E-3</v>
      </c>
    </row>
    <row r="128" spans="1:2" x14ac:dyDescent="0.35">
      <c r="A128" s="13">
        <f>Main!B126</f>
        <v>45016</v>
      </c>
      <c r="B128" s="10">
        <f>Main!C126/Main!C125-1</f>
        <v>-1.8359522652411364E-3</v>
      </c>
    </row>
    <row r="129" spans="1:2" x14ac:dyDescent="0.35">
      <c r="A129" s="13">
        <f>Main!B127</f>
        <v>45046</v>
      </c>
      <c r="B129" s="10">
        <f>Main!C127/Main!C126-1</f>
        <v>2.0070327292399215E-2</v>
      </c>
    </row>
    <row r="130" spans="1:2" x14ac:dyDescent="0.35">
      <c r="A130" s="13">
        <f>Main!B128</f>
        <v>45077</v>
      </c>
      <c r="B130" s="10">
        <f>Main!C128/Main!C127-1</f>
        <v>-1.5591854051760667E-2</v>
      </c>
    </row>
    <row r="131" spans="1:2" x14ac:dyDescent="0.35">
      <c r="A131" s="13">
        <f>Main!B129</f>
        <v>45107</v>
      </c>
      <c r="B131" s="10">
        <f>Main!C129/Main!C128-1</f>
        <v>2.3434974679452658E-2</v>
      </c>
    </row>
    <row r="132" spans="1:2" x14ac:dyDescent="0.35">
      <c r="A132" s="13">
        <f>Main!B130</f>
        <v>45138</v>
      </c>
      <c r="B132" s="10">
        <f>Main!C130/Main!C129-1</f>
        <v>1.6792125072379926E-2</v>
      </c>
    </row>
    <row r="133" spans="1:2" x14ac:dyDescent="0.35">
      <c r="A133" s="13">
        <f>Main!B131</f>
        <v>45169</v>
      </c>
      <c r="B133" s="10">
        <f>Main!C131/Main!C130-1</f>
        <v>-1.9879892317249959E-2</v>
      </c>
    </row>
    <row r="134" spans="1:2" x14ac:dyDescent="0.35">
      <c r="A134" s="13">
        <f>Main!B132</f>
        <v>45198</v>
      </c>
      <c r="B134" s="10">
        <f>Main!C132/Main!C131-1</f>
        <v>1.6374392562856777E-3</v>
      </c>
    </row>
    <row r="135" spans="1:2" x14ac:dyDescent="0.35">
      <c r="A135" s="13">
        <f>Main!B133</f>
        <v>45230</v>
      </c>
      <c r="B135" s="10">
        <f>Main!C133/Main!C132-1</f>
        <v>-2.9478458049886691E-2</v>
      </c>
    </row>
    <row r="136" spans="1:2" x14ac:dyDescent="0.35">
      <c r="A136" s="13">
        <f>Main!B134</f>
        <v>45260</v>
      </c>
      <c r="B136" s="10">
        <f>Main!C134/Main!C133-1</f>
        <v>2.6624646815909703E-2</v>
      </c>
    </row>
    <row r="137" spans="1:2" x14ac:dyDescent="0.35">
      <c r="A137" s="13">
        <f>Main!B135</f>
        <v>45289</v>
      </c>
      <c r="B137" s="10">
        <f>Main!C135/Main!C134-1</f>
        <v>2.0694400338731933E-2</v>
      </c>
    </row>
    <row r="138" spans="1:2" x14ac:dyDescent="0.35">
      <c r="A138" s="13">
        <f>Main!B136</f>
        <v>45322</v>
      </c>
      <c r="B138" s="10">
        <f>Main!C136/Main!C135-1</f>
        <v>2.5926886180969166E-3</v>
      </c>
    </row>
    <row r="139" spans="1:2" x14ac:dyDescent="0.35">
      <c r="A139" s="13">
        <f>Main!B137</f>
        <v>45351</v>
      </c>
      <c r="B139" s="10">
        <f>Main!C137/Main!C136-1</f>
        <v>2.2808378588052847E-2</v>
      </c>
    </row>
    <row r="140" spans="1:2" x14ac:dyDescent="0.35">
      <c r="A140" s="13">
        <f>Main!B138</f>
        <v>45379</v>
      </c>
      <c r="B140" s="10">
        <f>Main!C138/Main!C137-1</f>
        <v>1.9569174757281482E-2</v>
      </c>
    </row>
    <row r="141" spans="1:2" x14ac:dyDescent="0.35">
      <c r="A141" s="13">
        <f>Main!B139</f>
        <v>45412</v>
      </c>
      <c r="B141" s="10">
        <f>Main!C139/Main!C138-1</f>
        <v>9.423200912562546E-3</v>
      </c>
    </row>
    <row r="142" spans="1:2" x14ac:dyDescent="0.35">
      <c r="A142" s="13">
        <f>Main!B140</f>
        <v>45443</v>
      </c>
      <c r="B142" s="10">
        <f>Main!C140/Main!C139-1</f>
        <v>2.0193583255539549E-2</v>
      </c>
    </row>
    <row r="143" spans="1:2" x14ac:dyDescent="0.35">
      <c r="A143" s="13">
        <f>Main!B141</f>
        <v>45473</v>
      </c>
      <c r="B143" s="10">
        <f>Main!C141/Main!C140-1</f>
        <v>3.2267385860142994E-3</v>
      </c>
    </row>
    <row r="144" spans="1:2" x14ac:dyDescent="0.35">
      <c r="A144" s="13">
        <f>Main!B142</f>
        <v>45504</v>
      </c>
      <c r="B144" s="10">
        <f>Main!C142/Main!C141-1</f>
        <v>1.9202150640871274E-3</v>
      </c>
    </row>
    <row r="145" spans="1:2" x14ac:dyDescent="0.35">
      <c r="A145" s="13">
        <f>Main!B143</f>
        <v>45535</v>
      </c>
      <c r="B145" s="10">
        <f>Main!C143/Main!C142-1</f>
        <v>-8.624407072014284E-4</v>
      </c>
    </row>
    <row r="146" spans="1:2" x14ac:dyDescent="0.35">
      <c r="A146" s="13">
        <f>Main!B144</f>
        <v>45565</v>
      </c>
      <c r="B146" s="10">
        <f>Main!C144/Main!C143-1</f>
        <v>2.2442813983599486E-2</v>
      </c>
    </row>
    <row r="147" spans="1:2" x14ac:dyDescent="0.35">
      <c r="A147" s="13">
        <f>Main!B145</f>
        <v>45596</v>
      </c>
      <c r="B147" s="10">
        <f>Main!C145/Main!C144-1</f>
        <v>-9.6618357487923134E-3</v>
      </c>
    </row>
    <row r="148" spans="1:2" x14ac:dyDescent="0.35">
      <c r="A148" s="13">
        <f>Main!B146</f>
        <v>45626</v>
      </c>
      <c r="B148" s="10">
        <f>Main!C146/Main!C145-1</f>
        <v>6.2041202936300444E-3</v>
      </c>
    </row>
    <row r="149" spans="1:2" x14ac:dyDescent="0.35">
      <c r="A149" s="13">
        <f>Main!B147</f>
        <v>45657</v>
      </c>
      <c r="B149" s="10">
        <f>Main!C147/Main!C146-1</f>
        <v>1.3037748282029415E-2</v>
      </c>
    </row>
    <row r="150" spans="1:2" x14ac:dyDescent="0.35">
      <c r="A150" s="13">
        <f>Main!B148</f>
        <v>45688</v>
      </c>
      <c r="B150" s="10">
        <f>Main!C148/Main!C147-1</f>
        <v>3.9957255029503536E-3</v>
      </c>
    </row>
    <row r="151" spans="1:2" x14ac:dyDescent="0.35">
      <c r="A151" s="13">
        <f>Main!B149</f>
        <v>45716</v>
      </c>
      <c r="B151" s="10">
        <f>Main!C149/Main!C148-1</f>
        <v>2.313850710351506E-4</v>
      </c>
    </row>
    <row r="152" spans="1:2" x14ac:dyDescent="0.35">
      <c r="A152" s="13">
        <f>Main!B150</f>
        <v>45747</v>
      </c>
      <c r="B152" s="10">
        <f>Main!C150/Main!C149-1</f>
        <v>5.9220875358563241E-3</v>
      </c>
    </row>
    <row r="153" spans="1:2" x14ac:dyDescent="0.35">
      <c r="A153" s="13">
        <f>Main!B151</f>
        <v>45777</v>
      </c>
      <c r="B153" s="10">
        <f>Main!C151/Main!C150-1</f>
        <v>-1.6373838653297668E-2</v>
      </c>
    </row>
    <row r="154" spans="1:2" x14ac:dyDescent="0.35">
      <c r="A154" s="13">
        <f>Main!B152</f>
        <v>45807</v>
      </c>
      <c r="B154" s="10">
        <f>Main!C152/Main!C151-1</f>
        <v>2.9739081642195853E-2</v>
      </c>
    </row>
    <row r="155" spans="1:2" x14ac:dyDescent="0.35">
      <c r="A155" s="13">
        <f>Main!B153</f>
        <v>45838</v>
      </c>
      <c r="B155" s="10">
        <f>Main!C153/Main!C152-1</f>
        <v>1.4485514485514495E-2</v>
      </c>
    </row>
    <row r="156" spans="1:2" x14ac:dyDescent="0.35">
      <c r="A156" s="13">
        <f>Main!B154</f>
        <v>45869</v>
      </c>
      <c r="B156" s="10">
        <f>Main!C154/Main!C153-1</f>
        <v>2.788594959939128E-2</v>
      </c>
    </row>
    <row r="157" spans="1:2" x14ac:dyDescent="0.35">
      <c r="A157" s="13">
        <f>Main!B155</f>
        <v>45898</v>
      </c>
      <c r="B157" s="10">
        <f>Main!C155/Main!C154-1</f>
        <v>1.7287928932241847E-2</v>
      </c>
    </row>
    <row r="158" spans="1:2" x14ac:dyDescent="0.35">
      <c r="A158" s="13">
        <f>Main!B156</f>
        <v>45930</v>
      </c>
      <c r="B158" s="10">
        <f>Main!C156/Main!C155-1</f>
        <v>1.9006035700526613E-2</v>
      </c>
    </row>
    <row r="159" spans="1:2" x14ac:dyDescent="0.35">
      <c r="A159" s="13">
        <f>Main!B157</f>
        <v>45961</v>
      </c>
      <c r="B159" s="10">
        <f>Main!C157/Main!C156-1</f>
        <v>1.5290905272001609E-2</v>
      </c>
    </row>
    <row r="160" spans="1:2" x14ac:dyDescent="0.35">
      <c r="A160" s="13">
        <f>Main!B158</f>
        <v>45989</v>
      </c>
      <c r="B160" s="10">
        <f>Main!C158/Main!C157-1</f>
        <v>2.0273904588523628E-3</v>
      </c>
    </row>
    <row r="161" spans="1:2" x14ac:dyDescent="0.35">
      <c r="A161" s="13">
        <f>Main!B159</f>
        <v>46022</v>
      </c>
      <c r="B161" s="10">
        <f>Main!C159/Main!C158-1</f>
        <v>4.665950945577757E-3</v>
      </c>
    </row>
    <row r="162" spans="1:2" x14ac:dyDescent="0.35">
      <c r="A162" s="13">
        <f>Main!B160</f>
        <v>46052</v>
      </c>
      <c r="B162" s="10">
        <f>Main!C160/Main!C159-1</f>
        <v>2.0180017261929306E-2</v>
      </c>
    </row>
    <row r="163" spans="1:2" x14ac:dyDescent="0.35">
      <c r="A163" s="13">
        <f>Main!B161</f>
        <v>46080</v>
      </c>
      <c r="B163" s="10">
        <f>Main!C161/Main!C160-1</f>
        <v>1.8934815889130485E-2</v>
      </c>
    </row>
    <row r="164" spans="1:2" x14ac:dyDescent="0.35">
      <c r="A164" s="13">
        <f>Main!B162</f>
        <v>46112</v>
      </c>
      <c r="B164" s="10">
        <f>Main!C162/Main!C161-1</f>
        <v>-4.3729242448204864E-2</v>
      </c>
    </row>
    <row r="165" spans="1:2" x14ac:dyDescent="0.35">
      <c r="A165" s="13">
        <f>Main!B163</f>
        <v>46142</v>
      </c>
      <c r="B165" s="10">
        <f>Main!C163/Main!C162-1</f>
        <v>4.5398164227238746E-2</v>
      </c>
    </row>
    <row r="166" spans="1:2" x14ac:dyDescent="0.35">
      <c r="A166" s="13">
        <f>Main!B164</f>
        <v>46171</v>
      </c>
      <c r="B166" s="10">
        <f>Main!C164/Main!C163-1</f>
        <v>1.6334440753045465E-2</v>
      </c>
    </row>
    <row r="167" spans="1:2" x14ac:dyDescent="0.35">
      <c r="A167" s="13">
        <f>Main!B165</f>
        <v>46203</v>
      </c>
      <c r="B167" s="10">
        <f>Main!C165/Main!C164-1</f>
        <v>-2.3271198972642737E-2</v>
      </c>
    </row>
    <row r="168" spans="1:2" x14ac:dyDescent="0.35">
      <c r="A168" s="13">
        <f>Main!B166</f>
        <v>46234</v>
      </c>
      <c r="B168" s="10">
        <f>Main!C166/Main!C165-1</f>
        <v>3.3746364396987749E-2</v>
      </c>
    </row>
  </sheetData>
  <pageMargins left="0.75" right="0.75" top="1" bottom="1" header="0.5" footer="0.5"/>
  <pageSetup orientation="portrait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4:S168"/>
  <sheetViews>
    <sheetView showGridLines="0" topLeftCell="A4" zoomScaleNormal="100" zoomScalePageLayoutView="150" workbookViewId="0">
      <pane ySplit="1" topLeftCell="A143" activePane="bottomLeft" state="frozen"/>
      <selection activeCell="T58" sqref="T58"/>
      <selection pane="bottomLeft" activeCell="B171" sqref="B171"/>
    </sheetView>
  </sheetViews>
  <sheetFormatPr defaultColWidth="11.453125" defaultRowHeight="14.5" x14ac:dyDescent="0.35"/>
  <sheetData>
    <row r="4" spans="1:2" x14ac:dyDescent="0.35">
      <c r="A4" t="s">
        <v>0</v>
      </c>
      <c r="B4" s="1" t="s">
        <v>14</v>
      </c>
    </row>
    <row r="5" spans="1:2" x14ac:dyDescent="0.35">
      <c r="A5" s="13">
        <f>Main!B3</f>
        <v>41274</v>
      </c>
    </row>
    <row r="6" spans="1:2" x14ac:dyDescent="0.35">
      <c r="A6" s="13">
        <f>Main!B4</f>
        <v>41305</v>
      </c>
      <c r="B6" s="10"/>
    </row>
    <row r="7" spans="1:2" x14ac:dyDescent="0.35">
      <c r="A7" s="13">
        <f>Main!B5</f>
        <v>41333</v>
      </c>
      <c r="B7" s="10"/>
    </row>
    <row r="8" spans="1:2" x14ac:dyDescent="0.35">
      <c r="A8" s="13">
        <f>Main!B6</f>
        <v>41362</v>
      </c>
      <c r="B8" s="10">
        <f>Main!C6/Main!C3-1</f>
        <v>2.5505629172063449E-2</v>
      </c>
    </row>
    <row r="9" spans="1:2" x14ac:dyDescent="0.35">
      <c r="A9" s="13">
        <f>Main!B7</f>
        <v>41394</v>
      </c>
      <c r="B9" s="10">
        <f>Main!C7/Main!C4-1</f>
        <v>-2.9388714733542542E-3</v>
      </c>
    </row>
    <row r="10" spans="1:2" x14ac:dyDescent="0.35">
      <c r="A10" s="13">
        <f>Main!B8</f>
        <v>41425</v>
      </c>
      <c r="B10" s="10">
        <f>Main!C8/Main!C5-1</f>
        <v>5.2335178172638219E-2</v>
      </c>
    </row>
    <row r="11" spans="1:2" x14ac:dyDescent="0.35">
      <c r="A11" s="13">
        <f>Main!B9</f>
        <v>41453</v>
      </c>
      <c r="B11" s="10">
        <f>Main!C9/Main!C6-1</f>
        <v>1.7390459535606695E-2</v>
      </c>
    </row>
    <row r="12" spans="1:2" x14ac:dyDescent="0.35">
      <c r="A12" s="13">
        <f>Main!B10</f>
        <v>41486</v>
      </c>
      <c r="B12" s="10">
        <f>Main!C10/Main!C7-1</f>
        <v>4.3033994890941285E-2</v>
      </c>
    </row>
    <row r="13" spans="1:2" x14ac:dyDescent="0.35">
      <c r="A13" s="13">
        <f>Main!B11</f>
        <v>41516</v>
      </c>
      <c r="B13" s="10">
        <f>Main!C11/Main!C8-1</f>
        <v>-2.2236575013840132E-2</v>
      </c>
    </row>
    <row r="14" spans="1:2" x14ac:dyDescent="0.35">
      <c r="A14" s="13">
        <f>Main!B12</f>
        <v>41547</v>
      </c>
      <c r="B14" s="10">
        <f>Main!C12/Main!C9-1</f>
        <v>3.6478227654698214E-2</v>
      </c>
    </row>
    <row r="15" spans="1:2" x14ac:dyDescent="0.35">
      <c r="A15" s="13">
        <f>Main!B13</f>
        <v>41578</v>
      </c>
      <c r="B15" s="10">
        <f>Main!C13/Main!C10-1</f>
        <v>4.0128108515448346E-2</v>
      </c>
    </row>
    <row r="16" spans="1:2" x14ac:dyDescent="0.35">
      <c r="A16" s="13">
        <f>Main!B14</f>
        <v>41607</v>
      </c>
      <c r="B16" s="10">
        <f>Main!C14/Main!C11-1</f>
        <v>6.2847975842219572E-2</v>
      </c>
    </row>
    <row r="17" spans="1:19" x14ac:dyDescent="0.35">
      <c r="A17" s="13">
        <f>Main!B15</f>
        <v>41639</v>
      </c>
      <c r="B17" s="10">
        <f>Main!C15/Main!C12-1</f>
        <v>4.8092868988391269E-2</v>
      </c>
    </row>
    <row r="18" spans="1:19" x14ac:dyDescent="0.35">
      <c r="A18" s="13">
        <f>Main!B16</f>
        <v>41670</v>
      </c>
      <c r="B18" s="10">
        <f>Main!C16/Main!C13-1</f>
        <v>2.9070820503531936E-2</v>
      </c>
    </row>
    <row r="19" spans="1:19" x14ac:dyDescent="0.35">
      <c r="A19" s="13">
        <f>Main!B17</f>
        <v>41698</v>
      </c>
      <c r="B19" s="10">
        <f>Main!C17/Main!C14-1</f>
        <v>2.4149871259877553E-2</v>
      </c>
    </row>
    <row r="20" spans="1:19" x14ac:dyDescent="0.35">
      <c r="A20" s="13">
        <f>Main!B18</f>
        <v>41729</v>
      </c>
      <c r="B20" s="10">
        <f>Main!C18/Main!C15-1</f>
        <v>1.9163150492264247E-2</v>
      </c>
    </row>
    <row r="21" spans="1:19" x14ac:dyDescent="0.35">
      <c r="A21" s="13">
        <f>Main!B19</f>
        <v>41759</v>
      </c>
      <c r="B21" s="10">
        <f>Main!C19/Main!C16-1</f>
        <v>2.992167561383452E-2</v>
      </c>
    </row>
    <row r="22" spans="1:19" x14ac:dyDescent="0.35">
      <c r="A22" s="13">
        <f>Main!B20</f>
        <v>41789</v>
      </c>
      <c r="B22" s="10">
        <f>Main!C20/Main!C17-1</f>
        <v>2.6788036410923199E-2</v>
      </c>
    </row>
    <row r="23" spans="1:19" x14ac:dyDescent="0.35">
      <c r="A23" s="13">
        <f>Main!B21</f>
        <v>41820</v>
      </c>
      <c r="B23" s="10">
        <f>Main!C21/Main!C18-1</f>
        <v>3.4414352251164404E-2</v>
      </c>
    </row>
    <row r="24" spans="1:19" x14ac:dyDescent="0.35">
      <c r="A24" s="13">
        <f>Main!B22</f>
        <v>41851</v>
      </c>
      <c r="B24" s="10">
        <f>Main!C22/Main!C19-1</f>
        <v>6.1351790139280382E-2</v>
      </c>
    </row>
    <row r="25" spans="1:19" x14ac:dyDescent="0.35">
      <c r="A25" s="13">
        <f>Main!B23</f>
        <v>41880</v>
      </c>
      <c r="B25" s="10">
        <f>Main!C23/Main!C20-1</f>
        <v>6.754474839581226E-2</v>
      </c>
    </row>
    <row r="26" spans="1:19" x14ac:dyDescent="0.35">
      <c r="A26" s="13">
        <f>Main!B24</f>
        <v>41912</v>
      </c>
      <c r="B26" s="10">
        <f>Main!C24/Main!C21-1</f>
        <v>5.5449011923621949E-2</v>
      </c>
    </row>
    <row r="27" spans="1:19" x14ac:dyDescent="0.35">
      <c r="A27" s="13">
        <f>Main!B25</f>
        <v>41943</v>
      </c>
      <c r="B27" s="10">
        <f>Main!C25/Main!C22-1</f>
        <v>2.592383866033332E-2</v>
      </c>
    </row>
    <row r="28" spans="1:19" x14ac:dyDescent="0.35">
      <c r="A28" s="13">
        <f>Main!B26</f>
        <v>41971</v>
      </c>
      <c r="B28" s="10">
        <f>Main!C26/Main!C23-1</f>
        <v>1.8506801645049142E-2</v>
      </c>
    </row>
    <row r="29" spans="1:19" x14ac:dyDescent="0.35">
      <c r="A29" s="13">
        <f>Main!B27</f>
        <v>42004</v>
      </c>
      <c r="B29" s="10">
        <f>Main!C27/Main!C24-1</f>
        <v>1.5010270184863117E-3</v>
      </c>
    </row>
    <row r="30" spans="1:19" x14ac:dyDescent="0.35">
      <c r="A30" s="13">
        <f>Main!B28</f>
        <v>42034</v>
      </c>
      <c r="B30" s="10">
        <f>Main!C28/Main!C25-1</f>
        <v>2.2443694577414908E-2</v>
      </c>
      <c r="S30" s="12"/>
    </row>
    <row r="31" spans="1:19" x14ac:dyDescent="0.35">
      <c r="A31" s="13">
        <f>Main!B29</f>
        <v>42062</v>
      </c>
      <c r="B31" s="10">
        <f>Main!C29/Main!C26-1</f>
        <v>3.3079670756328561E-2</v>
      </c>
    </row>
    <row r="32" spans="1:19" x14ac:dyDescent="0.35">
      <c r="A32" s="13">
        <f>Main!B30</f>
        <v>42094</v>
      </c>
      <c r="B32" s="10">
        <f>Main!C30/Main!C27-1</f>
        <v>6.1449869843022809E-2</v>
      </c>
    </row>
    <row r="33" spans="1:2" x14ac:dyDescent="0.35">
      <c r="A33" s="13">
        <f>Main!B31</f>
        <v>42124</v>
      </c>
      <c r="B33" s="10">
        <f>Main!C31/Main!C28-1</f>
        <v>9.9547164018727541E-2</v>
      </c>
    </row>
    <row r="34" spans="1:2" x14ac:dyDescent="0.35">
      <c r="A34" s="13">
        <f>Main!B32</f>
        <v>42153</v>
      </c>
      <c r="B34" s="10">
        <f>Main!C32/Main!C29-1</f>
        <v>0.11891160553217084</v>
      </c>
    </row>
    <row r="35" spans="1:2" x14ac:dyDescent="0.35">
      <c r="A35" s="13">
        <f>Main!B33</f>
        <v>42185</v>
      </c>
      <c r="B35" s="10">
        <f>Main!C33/Main!C30-1</f>
        <v>8.8807966706301977E-2</v>
      </c>
    </row>
    <row r="36" spans="1:2" x14ac:dyDescent="0.35">
      <c r="A36" s="13">
        <f>Main!B34</f>
        <v>42216</v>
      </c>
      <c r="B36" s="10">
        <f>Main!C34/Main!C31-1</f>
        <v>-2.9317325143096373E-2</v>
      </c>
    </row>
    <row r="37" spans="1:2" x14ac:dyDescent="0.35">
      <c r="A37" s="13">
        <f>Main!B35</f>
        <v>42247</v>
      </c>
      <c r="B37" s="10">
        <f>Main!C35/Main!C32-1</f>
        <v>-0.13327959156254199</v>
      </c>
    </row>
    <row r="38" spans="1:2" x14ac:dyDescent="0.35">
      <c r="A38" s="13">
        <f>Main!B36</f>
        <v>42277</v>
      </c>
      <c r="B38" s="10">
        <f>Main!C36/Main!C33-1</f>
        <v>-0.1150092143880963</v>
      </c>
    </row>
    <row r="39" spans="1:2" x14ac:dyDescent="0.35">
      <c r="A39" s="13">
        <f>Main!B37</f>
        <v>42307</v>
      </c>
      <c r="B39" s="10">
        <f>Main!C37/Main!C34-1</f>
        <v>-3.8041133323745036E-2</v>
      </c>
    </row>
    <row r="40" spans="1:2" x14ac:dyDescent="0.35">
      <c r="A40" s="13">
        <f>Main!B38</f>
        <v>42338</v>
      </c>
      <c r="B40" s="10">
        <f>Main!C38/Main!C35-1</f>
        <v>3.6738490156564829E-2</v>
      </c>
    </row>
    <row r="41" spans="1:2" x14ac:dyDescent="0.35">
      <c r="A41" s="13">
        <f>Main!B39</f>
        <v>42369</v>
      </c>
      <c r="B41" s="10">
        <f>Main!C39/Main!C36-1</f>
        <v>3.8253894801789423E-2</v>
      </c>
    </row>
    <row r="42" spans="1:2" x14ac:dyDescent="0.35">
      <c r="A42" s="13">
        <f>Main!B40</f>
        <v>42398</v>
      </c>
      <c r="B42" s="10">
        <f>Main!C40/Main!C37-1</f>
        <v>-5.9804141436794578E-2</v>
      </c>
    </row>
    <row r="43" spans="1:2" x14ac:dyDescent="0.35">
      <c r="A43" s="13">
        <f>Main!B41</f>
        <v>42429</v>
      </c>
      <c r="B43" s="10">
        <f>Main!C41/Main!C38-1</f>
        <v>-6.6611842105263164E-2</v>
      </c>
    </row>
    <row r="44" spans="1:2" x14ac:dyDescent="0.35">
      <c r="A44" s="13">
        <f>Main!B42</f>
        <v>42460</v>
      </c>
      <c r="B44" s="10">
        <f>Main!C42/Main!C39-1</f>
        <v>-2.1244985886198275E-2</v>
      </c>
    </row>
    <row r="45" spans="1:2" x14ac:dyDescent="0.35">
      <c r="A45" s="13">
        <f>Main!B43</f>
        <v>42489</v>
      </c>
      <c r="B45" s="10">
        <f>Main!C43/Main!C40-1</f>
        <v>5.6293233680527965E-2</v>
      </c>
    </row>
    <row r="46" spans="1:2" x14ac:dyDescent="0.35">
      <c r="A46" s="13">
        <f>Main!B44</f>
        <v>42521</v>
      </c>
      <c r="B46" s="10">
        <f>Main!C44/Main!C41-1</f>
        <v>5.6868241890268179E-2</v>
      </c>
    </row>
    <row r="47" spans="1:2" x14ac:dyDescent="0.35">
      <c r="A47" s="13">
        <f>Main!B45</f>
        <v>42551</v>
      </c>
      <c r="B47" s="10">
        <f>Main!C45/Main!C42-1</f>
        <v>-1.0625379477837704E-3</v>
      </c>
    </row>
    <row r="48" spans="1:2" x14ac:dyDescent="0.35">
      <c r="A48" s="13">
        <f>Main!B46</f>
        <v>42580</v>
      </c>
      <c r="B48" s="10">
        <f>Main!C46/Main!C43-1</f>
        <v>1.0839292435077086E-2</v>
      </c>
    </row>
    <row r="49" spans="1:19" x14ac:dyDescent="0.35">
      <c r="A49" s="13">
        <f>Main!B47</f>
        <v>42613</v>
      </c>
      <c r="B49" s="10">
        <f>Main!C47/Main!C44-1</f>
        <v>6.0704812428950428E-2</v>
      </c>
    </row>
    <row r="50" spans="1:19" x14ac:dyDescent="0.35">
      <c r="A50" s="13">
        <f>Main!B48</f>
        <v>42643</v>
      </c>
      <c r="B50" s="10">
        <f>Main!C48/Main!C45-1</f>
        <v>9.2463151496732898E-2</v>
      </c>
    </row>
    <row r="51" spans="1:19" x14ac:dyDescent="0.35">
      <c r="A51" s="13">
        <f>Main!B49</f>
        <v>42674</v>
      </c>
      <c r="B51" s="10">
        <f>Main!C49/Main!C46-1</f>
        <v>9.6135229726710847E-2</v>
      </c>
    </row>
    <row r="52" spans="1:19" x14ac:dyDescent="0.35">
      <c r="A52" s="13">
        <f>Main!B50</f>
        <v>42704</v>
      </c>
      <c r="B52" s="10">
        <f>Main!C50/Main!C47-1</f>
        <v>6.8591026007430722E-2</v>
      </c>
    </row>
    <row r="53" spans="1:19" x14ac:dyDescent="0.35">
      <c r="A53" s="13">
        <f>Main!B51</f>
        <v>42734</v>
      </c>
      <c r="B53" s="10">
        <f>Main!C51/Main!C48-1</f>
        <v>4.2562069684957349E-2</v>
      </c>
    </row>
    <row r="54" spans="1:19" x14ac:dyDescent="0.35">
      <c r="A54" s="13">
        <f>Main!B52</f>
        <v>42766</v>
      </c>
      <c r="B54" s="10">
        <f>Main!C52/Main!C49-1</f>
        <v>3.4375000000000044E-2</v>
      </c>
    </row>
    <row r="55" spans="1:19" x14ac:dyDescent="0.35">
      <c r="A55" s="13">
        <f>Main!B53</f>
        <v>42794</v>
      </c>
      <c r="B55" s="10">
        <f>Main!C53/Main!C50-1</f>
        <v>5.0347686547205228E-2</v>
      </c>
    </row>
    <row r="56" spans="1:19" x14ac:dyDescent="0.35">
      <c r="A56" s="13">
        <f>Main!B54</f>
        <v>42825</v>
      </c>
      <c r="B56" s="10">
        <f>Main!C54/Main!C51-1</f>
        <v>6.597291708358366E-2</v>
      </c>
      <c r="O56" s="12"/>
      <c r="S56" s="12"/>
    </row>
    <row r="57" spans="1:19" x14ac:dyDescent="0.35">
      <c r="A57" s="13">
        <f>Main!B55</f>
        <v>42855</v>
      </c>
      <c r="B57" s="10">
        <f>Main!C55/Main!C52-1</f>
        <v>5.7927229738605091E-2</v>
      </c>
      <c r="O57" s="12"/>
    </row>
    <row r="58" spans="1:19" x14ac:dyDescent="0.35">
      <c r="A58" s="13">
        <f>Main!B56</f>
        <v>42886</v>
      </c>
      <c r="B58" s="10">
        <f>Main!C56/Main!C53-1</f>
        <v>3.0937679037494226E-2</v>
      </c>
      <c r="O58" s="12"/>
    </row>
    <row r="59" spans="1:19" x14ac:dyDescent="0.35">
      <c r="A59" s="13">
        <f>Main!B57</f>
        <v>42916</v>
      </c>
      <c r="B59" s="10">
        <f>Main!C57/Main!C54-1</f>
        <v>1.8210262828535662E-2</v>
      </c>
      <c r="O59" s="12"/>
    </row>
    <row r="60" spans="1:19" x14ac:dyDescent="0.35">
      <c r="A60" s="13">
        <f>Main!B58</f>
        <v>42947</v>
      </c>
      <c r="B60" s="10">
        <f>Main!C58/Main!C55-1</f>
        <v>1.7444747951328443E-2</v>
      </c>
      <c r="O60" s="12"/>
    </row>
    <row r="61" spans="1:19" x14ac:dyDescent="0.35">
      <c r="A61" s="13">
        <f>Main!B59</f>
        <v>42978</v>
      </c>
      <c r="B61" s="10">
        <f>Main!C59/Main!C56-1</f>
        <v>1.7906761346094591E-2</v>
      </c>
      <c r="O61" s="12"/>
    </row>
    <row r="62" spans="1:19" x14ac:dyDescent="0.35">
      <c r="A62" s="13">
        <f>Main!B60</f>
        <v>43008</v>
      </c>
      <c r="B62" s="10">
        <f>Main!C60/Main!C57-1</f>
        <v>1.9482514903816472E-2</v>
      </c>
      <c r="O62" s="12"/>
    </row>
    <row r="63" spans="1:19" x14ac:dyDescent="0.35">
      <c r="A63" s="13">
        <f>Main!B61</f>
        <v>43039</v>
      </c>
      <c r="B63" s="10">
        <f>Main!C61/Main!C58-1</f>
        <v>3.4413326011349277E-2</v>
      </c>
      <c r="O63" s="12"/>
    </row>
    <row r="64" spans="1:19" x14ac:dyDescent="0.35">
      <c r="A64" s="13">
        <f>Main!B62</f>
        <v>43069</v>
      </c>
      <c r="B64" s="10">
        <f>Main!C62/Main!C59-1</f>
        <v>2.4446466484683071E-2</v>
      </c>
      <c r="O64" s="12"/>
    </row>
    <row r="65" spans="1:15" x14ac:dyDescent="0.35">
      <c r="A65" s="13">
        <f>Main!B63</f>
        <v>43100</v>
      </c>
      <c r="B65" s="10">
        <f>Main!C63/Main!C60-1</f>
        <v>1.8447070171208058E-2</v>
      </c>
      <c r="O65" s="12"/>
    </row>
    <row r="66" spans="1:15" x14ac:dyDescent="0.35">
      <c r="A66" s="13">
        <f>Main!B64</f>
        <v>43131</v>
      </c>
      <c r="B66" s="10">
        <f>Main!C64/Main!C61-1</f>
        <v>2.7782693328614494E-2</v>
      </c>
      <c r="O66" s="12"/>
    </row>
    <row r="67" spans="1:15" x14ac:dyDescent="0.35">
      <c r="A67" s="13">
        <f>Main!B65</f>
        <v>43159</v>
      </c>
      <c r="B67" s="10">
        <f>Main!C65/Main!C62-1</f>
        <v>1.0243960208432101E-2</v>
      </c>
      <c r="O67" s="12"/>
    </row>
    <row r="68" spans="1:15" x14ac:dyDescent="0.35">
      <c r="A68" s="13">
        <f>Main!B66</f>
        <v>43190</v>
      </c>
      <c r="B68" s="10">
        <f>Main!C66/Main!C63-1</f>
        <v>-8.6421214632413923E-3</v>
      </c>
      <c r="O68" s="12"/>
    </row>
    <row r="69" spans="1:15" x14ac:dyDescent="0.35">
      <c r="A69" s="13">
        <f>Main!B67</f>
        <v>43220</v>
      </c>
      <c r="B69" s="10">
        <f>Main!C67/Main!C64-1</f>
        <v>-2.5654269972451793E-2</v>
      </c>
      <c r="O69" s="12"/>
    </row>
    <row r="70" spans="1:15" x14ac:dyDescent="0.35">
      <c r="A70" s="13">
        <f>Main!B68</f>
        <v>43251</v>
      </c>
      <c r="B70" s="10">
        <f>Main!C68/Main!C65-1</f>
        <v>1.1077896957974342E-2</v>
      </c>
      <c r="O70" s="12"/>
    </row>
    <row r="71" spans="1:15" x14ac:dyDescent="0.35">
      <c r="A71" s="13">
        <f>Main!B69</f>
        <v>43281</v>
      </c>
      <c r="B71" s="10">
        <f>Main!C69/Main!C66-1</f>
        <v>3.403391449725568E-3</v>
      </c>
      <c r="O71" s="12"/>
    </row>
    <row r="72" spans="1:15" x14ac:dyDescent="0.35">
      <c r="A72" s="13">
        <f>Main!B70</f>
        <v>43312</v>
      </c>
      <c r="B72" s="10">
        <f>Main!C70/Main!C67-1</f>
        <v>-2.1617482476291583E-2</v>
      </c>
      <c r="O72" s="12"/>
    </row>
    <row r="73" spans="1:15" x14ac:dyDescent="0.35">
      <c r="A73" s="13">
        <f>Main!B71</f>
        <v>43343</v>
      </c>
      <c r="B73" s="10">
        <f>Main!C71/Main!C68-1</f>
        <v>-4.6144927536231894E-2</v>
      </c>
      <c r="O73" s="12"/>
    </row>
    <row r="74" spans="1:15" x14ac:dyDescent="0.35">
      <c r="A74" s="13">
        <f>Main!B72</f>
        <v>43373</v>
      </c>
      <c r="B74" s="10">
        <f>Main!C72/Main!C69-1</f>
        <v>-3.3144897351978675E-2</v>
      </c>
      <c r="O74" s="12"/>
    </row>
    <row r="75" spans="1:15" x14ac:dyDescent="0.35">
      <c r="A75" s="13">
        <f>Main!B73</f>
        <v>43404</v>
      </c>
      <c r="B75" s="10">
        <f>Main!C73/Main!C70-1</f>
        <v>-9.7049969897652022E-2</v>
      </c>
      <c r="O75" s="12"/>
    </row>
    <row r="76" spans="1:15" x14ac:dyDescent="0.35">
      <c r="A76" s="13">
        <f>Main!B74</f>
        <v>43434</v>
      </c>
      <c r="B76" s="10">
        <f>Main!C74/Main!C71-1</f>
        <v>-6.5880636927190928E-2</v>
      </c>
      <c r="O76" s="12"/>
    </row>
    <row r="77" spans="1:15" x14ac:dyDescent="0.35">
      <c r="A77" s="13">
        <f>Main!B75</f>
        <v>43465</v>
      </c>
      <c r="B77" s="10">
        <f>Main!C75/Main!C72-1</f>
        <v>-6.6346627277203307E-2</v>
      </c>
      <c r="O77" s="12"/>
    </row>
    <row r="78" spans="1:15" x14ac:dyDescent="0.35">
      <c r="A78" s="13">
        <f>Main!B76</f>
        <v>43496</v>
      </c>
      <c r="B78" s="10">
        <f>Main!C76/Main!C73-1</f>
        <v>5.1940258701160369E-2</v>
      </c>
      <c r="O78" s="12"/>
    </row>
    <row r="79" spans="1:15" x14ac:dyDescent="0.35">
      <c r="A79" s="13">
        <f>Main!B77</f>
        <v>43524</v>
      </c>
      <c r="B79" s="10">
        <f>Main!C77/Main!C74-1</f>
        <v>4.8536109303838781E-2</v>
      </c>
      <c r="O79" s="12"/>
    </row>
    <row r="80" spans="1:15" x14ac:dyDescent="0.35">
      <c r="A80" s="13">
        <f>Main!B78</f>
        <v>43555</v>
      </c>
      <c r="B80" s="10">
        <f>Main!C78/Main!C75-1</f>
        <v>6.9347396176664633E-2</v>
      </c>
    </row>
    <row r="81" spans="1:2" x14ac:dyDescent="0.35">
      <c r="A81" s="13">
        <f>Main!B79</f>
        <v>43585</v>
      </c>
      <c r="B81" s="10">
        <f>Main!C79/Main!C76-1</f>
        <v>3.8600494390568674E-2</v>
      </c>
    </row>
    <row r="82" spans="1:2" x14ac:dyDescent="0.35">
      <c r="A82" s="13">
        <f>Main!B80</f>
        <v>43616</v>
      </c>
      <c r="B82" s="10">
        <f>Main!C80/Main!C77-1</f>
        <v>-2.2648299826259599E-2</v>
      </c>
    </row>
    <row r="83" spans="1:2" x14ac:dyDescent="0.35">
      <c r="A83" s="13">
        <f>Main!B81</f>
        <v>43646</v>
      </c>
      <c r="B83" s="10">
        <f>Main!C81/Main!C78-1</f>
        <v>-1.9233140180002439E-2</v>
      </c>
    </row>
    <row r="84" spans="1:2" x14ac:dyDescent="0.35">
      <c r="A84" s="13">
        <f>Main!B82</f>
        <v>43677</v>
      </c>
      <c r="B84" s="10">
        <f>Main!C82/Main!C79-1</f>
        <v>-3.1307213474917717E-2</v>
      </c>
    </row>
    <row r="85" spans="1:2" x14ac:dyDescent="0.35">
      <c r="A85" s="13">
        <f>Main!B83</f>
        <v>43708</v>
      </c>
      <c r="B85" s="10">
        <f>Main!C83/Main!C80-1</f>
        <v>-4.8314392736969025E-2</v>
      </c>
    </row>
    <row r="86" spans="1:2" x14ac:dyDescent="0.35">
      <c r="A86" s="13">
        <f>Main!B84</f>
        <v>43738</v>
      </c>
      <c r="B86" s="10">
        <f>Main!C84/Main!C81-1</f>
        <v>-5.3614079195474562E-2</v>
      </c>
    </row>
    <row r="87" spans="1:2" x14ac:dyDescent="0.35">
      <c r="A87" s="13">
        <f>Main!B85</f>
        <v>43769</v>
      </c>
      <c r="B87" s="10">
        <f>Main!C85/Main!C82-1</f>
        <v>-4.857304857304845E-2</v>
      </c>
    </row>
    <row r="88" spans="1:2" x14ac:dyDescent="0.35">
      <c r="A88" s="13">
        <f>Main!B86</f>
        <v>43799</v>
      </c>
      <c r="B88" s="10">
        <f>Main!C86/Main!C83-1</f>
        <v>1.0940627084722987E-2</v>
      </c>
    </row>
    <row r="89" spans="1:2" x14ac:dyDescent="0.35">
      <c r="A89" s="13">
        <f>Main!B87</f>
        <v>43830</v>
      </c>
      <c r="B89" s="10">
        <f>Main!C87/Main!C84-1</f>
        <v>3.0417745898917437E-2</v>
      </c>
    </row>
    <row r="90" spans="1:2" x14ac:dyDescent="0.35">
      <c r="A90" s="13">
        <f>Main!B88</f>
        <v>43861</v>
      </c>
      <c r="B90" s="10">
        <f>Main!C88/Main!C85-1</f>
        <v>-1.7150046351476655E-2</v>
      </c>
    </row>
    <row r="91" spans="1:2" x14ac:dyDescent="0.35">
      <c r="A91" s="13">
        <f>Main!B89</f>
        <v>43890</v>
      </c>
      <c r="B91" s="10">
        <f>Main!C89/Main!C86-1</f>
        <v>-4.7710175531212817E-2</v>
      </c>
    </row>
    <row r="92" spans="1:2" x14ac:dyDescent="0.35">
      <c r="A92" s="13">
        <f>Main!B90</f>
        <v>43921</v>
      </c>
      <c r="B92" s="10">
        <f>Main!C90/Main!C87-1</f>
        <v>-0.2009023525620367</v>
      </c>
    </row>
    <row r="93" spans="1:2" x14ac:dyDescent="0.35">
      <c r="A93" s="13">
        <f>Main!B91</f>
        <v>43951</v>
      </c>
      <c r="B93" s="10">
        <f>Main!C91/Main!C88-1</f>
        <v>-9.8026005524489701E-2</v>
      </c>
    </row>
    <row r="94" spans="1:2" x14ac:dyDescent="0.35">
      <c r="A94" s="13">
        <f>Main!B92</f>
        <v>43982</v>
      </c>
      <c r="B94" s="10">
        <f>Main!C92/Main!C89-1</f>
        <v>-7.3938050031183034E-2</v>
      </c>
    </row>
    <row r="95" spans="1:2" x14ac:dyDescent="0.35">
      <c r="A95" s="13">
        <f>Main!B93</f>
        <v>44012</v>
      </c>
      <c r="B95" s="10">
        <f>Main!C93/Main!C90-1</f>
        <v>9.4047427004355422E-2</v>
      </c>
    </row>
    <row r="96" spans="1:2" x14ac:dyDescent="0.35">
      <c r="A96" s="13">
        <f>Main!B94</f>
        <v>44043</v>
      </c>
      <c r="B96" s="10">
        <f>Main!C94/Main!C91-1</f>
        <v>2.8308933373169864E-2</v>
      </c>
    </row>
    <row r="97" spans="1:2" x14ac:dyDescent="0.35">
      <c r="A97" s="13">
        <f>Main!B95</f>
        <v>44074</v>
      </c>
      <c r="B97" s="10">
        <f>Main!C95/Main!C92-1</f>
        <v>5.6794372942232885E-2</v>
      </c>
    </row>
    <row r="98" spans="1:2" x14ac:dyDescent="0.35">
      <c r="A98" s="13">
        <f>Main!B96</f>
        <v>44104</v>
      </c>
      <c r="B98" s="10">
        <f>Main!C96/Main!C93-1</f>
        <v>3.9000294898260179E-2</v>
      </c>
    </row>
    <row r="99" spans="1:2" x14ac:dyDescent="0.35">
      <c r="A99" s="13">
        <f>Main!B97</f>
        <v>44135</v>
      </c>
      <c r="B99" s="10">
        <f>Main!C97/Main!C94-1</f>
        <v>3.8279944795525545E-2</v>
      </c>
    </row>
    <row r="100" spans="1:2" x14ac:dyDescent="0.35">
      <c r="A100" s="13">
        <f>Main!B98</f>
        <v>44165</v>
      </c>
      <c r="B100" s="10">
        <f>Main!C98/Main!C95-1</f>
        <v>0.10111166182822351</v>
      </c>
    </row>
    <row r="101" spans="1:2" x14ac:dyDescent="0.35">
      <c r="A101" s="13">
        <f>Main!B99</f>
        <v>44196</v>
      </c>
      <c r="B101" s="10">
        <f>Main!C99/Main!C96-1</f>
        <v>0.14645568722060598</v>
      </c>
    </row>
    <row r="102" spans="1:2" x14ac:dyDescent="0.35">
      <c r="A102" s="13">
        <f>Main!B100</f>
        <v>44227</v>
      </c>
      <c r="B102" s="10">
        <f>Main!C100/Main!C97-1</f>
        <v>0.14579543864558553</v>
      </c>
    </row>
    <row r="103" spans="1:2" x14ac:dyDescent="0.35">
      <c r="A103" s="13">
        <f>Main!B101</f>
        <v>44255</v>
      </c>
      <c r="B103" s="10">
        <f>Main!C101/Main!C98-1</f>
        <v>0.11086103787537782</v>
      </c>
    </row>
    <row r="104" spans="1:2" x14ac:dyDescent="0.35">
      <c r="A104" s="13">
        <f>Main!B102</f>
        <v>44286</v>
      </c>
      <c r="B104" s="10">
        <f>Main!C102/Main!C99-1</f>
        <v>0.10385591384539206</v>
      </c>
    </row>
    <row r="105" spans="1:2" x14ac:dyDescent="0.35">
      <c r="A105" s="13">
        <f>Main!B103</f>
        <v>44316</v>
      </c>
      <c r="B105" s="10">
        <f>Main!C103/Main!C100-1</f>
        <v>0.13853950421296868</v>
      </c>
    </row>
    <row r="106" spans="1:2" x14ac:dyDescent="0.35">
      <c r="A106" s="13">
        <f>Main!B104</f>
        <v>44347</v>
      </c>
      <c r="B106" s="10">
        <f>Main!C104/Main!C101-1</f>
        <v>8.3357452966714929E-2</v>
      </c>
    </row>
    <row r="107" spans="1:2" x14ac:dyDescent="0.35">
      <c r="A107" s="13">
        <f>Main!B105</f>
        <v>44377</v>
      </c>
      <c r="B107" s="10">
        <f>Main!C105/Main!C102-1</f>
        <v>7.3731426969442238E-2</v>
      </c>
    </row>
    <row r="108" spans="1:2" x14ac:dyDescent="0.35">
      <c r="A108" s="13">
        <f>Main!B106</f>
        <v>44408</v>
      </c>
      <c r="B108" s="10">
        <f>Main!C106/Main!C103-1</f>
        <v>2.5741406124308863E-3</v>
      </c>
    </row>
    <row r="109" spans="1:2" x14ac:dyDescent="0.35">
      <c r="A109" s="13">
        <f>Main!B107</f>
        <v>44439</v>
      </c>
      <c r="B109" s="10">
        <f>Main!C107/Main!C104-1</f>
        <v>1.1220945765428869E-2</v>
      </c>
    </row>
    <row r="110" spans="1:2" x14ac:dyDescent="0.35">
      <c r="A110" s="13">
        <f>Main!B108</f>
        <v>44469</v>
      </c>
      <c r="B110" s="10">
        <f>Main!C108/Main!C105-1</f>
        <v>-2.663185378590005E-3</v>
      </c>
    </row>
    <row r="111" spans="1:2" x14ac:dyDescent="0.35">
      <c r="A111" s="13">
        <f>Main!B109</f>
        <v>44500</v>
      </c>
      <c r="B111" s="10">
        <f>Main!C109/Main!C106-1</f>
        <v>1.8293661406793449E-2</v>
      </c>
    </row>
    <row r="112" spans="1:2" x14ac:dyDescent="0.35">
      <c r="A112" s="13">
        <f>Main!B110</f>
        <v>44530</v>
      </c>
      <c r="B112" s="10">
        <f>Main!C110/Main!C107-1</f>
        <v>-1.5957727873183725E-2</v>
      </c>
    </row>
    <row r="113" spans="1:2" x14ac:dyDescent="0.35">
      <c r="A113" s="13">
        <f>Main!B111</f>
        <v>44561</v>
      </c>
      <c r="B113" s="10">
        <f>Main!C111/Main!C108-1</f>
        <v>4.1887009791086172E-4</v>
      </c>
    </row>
    <row r="114" spans="1:2" x14ac:dyDescent="0.35">
      <c r="A114" s="13">
        <f>Main!B112</f>
        <v>44592</v>
      </c>
      <c r="B114" s="10">
        <f>Main!C112/Main!C109-1</f>
        <v>-1.1924147712349731E-2</v>
      </c>
    </row>
    <row r="115" spans="1:2" x14ac:dyDescent="0.35">
      <c r="A115" s="13">
        <f>Main!B113</f>
        <v>44620</v>
      </c>
      <c r="B115" s="10">
        <f>Main!C113/Main!C110-1</f>
        <v>3.0607313537024172E-2</v>
      </c>
    </row>
    <row r="116" spans="1:2" x14ac:dyDescent="0.35">
      <c r="A116" s="13">
        <f>Main!B114</f>
        <v>44651</v>
      </c>
      <c r="B116" s="10">
        <f>Main!C114/Main!C111-1</f>
        <v>6.5421049877008031E-3</v>
      </c>
    </row>
    <row r="117" spans="1:2" x14ac:dyDescent="0.35">
      <c r="A117" s="13">
        <f>Main!B115</f>
        <v>44681</v>
      </c>
      <c r="B117" s="10">
        <f>Main!C115/Main!C112-1</f>
        <v>1.4300903774588036E-2</v>
      </c>
    </row>
    <row r="118" spans="1:2" x14ac:dyDescent="0.35">
      <c r="A118" s="13">
        <f>Main!B116</f>
        <v>44712</v>
      </c>
      <c r="B118" s="10">
        <f>Main!C116/Main!C113-1</f>
        <v>-6.669098108685434E-3</v>
      </c>
    </row>
    <row r="119" spans="1:2" x14ac:dyDescent="0.35">
      <c r="A119" s="13">
        <f>Main!B117</f>
        <v>44742</v>
      </c>
      <c r="B119" s="10">
        <f>Main!C117/Main!C114-1</f>
        <v>-4.6797004991680491E-2</v>
      </c>
    </row>
    <row r="120" spans="1:2" x14ac:dyDescent="0.35">
      <c r="A120" s="13">
        <f>Main!B118</f>
        <v>44773</v>
      </c>
      <c r="B120" s="10">
        <f>Main!C118/Main!C115-1</f>
        <v>-4.1459195974631768E-2</v>
      </c>
    </row>
    <row r="121" spans="1:2" x14ac:dyDescent="0.35">
      <c r="A121" s="13">
        <f>Main!B119</f>
        <v>44804</v>
      </c>
      <c r="B121" s="10">
        <f>Main!C119/Main!C116-1</f>
        <v>-2.7747180697613394E-2</v>
      </c>
    </row>
    <row r="122" spans="1:2" x14ac:dyDescent="0.35">
      <c r="A122" s="13">
        <f>Main!B120</f>
        <v>44834</v>
      </c>
      <c r="B122" s="10">
        <f>Main!C120/Main!C117-1</f>
        <v>-5.7004145756054947E-2</v>
      </c>
    </row>
    <row r="123" spans="1:2" x14ac:dyDescent="0.35">
      <c r="A123" s="13">
        <f>Main!B121</f>
        <v>44865</v>
      </c>
      <c r="B123" s="10">
        <f>Main!C121/Main!C118-1</f>
        <v>-7.835739282589671E-2</v>
      </c>
    </row>
    <row r="124" spans="1:2" x14ac:dyDescent="0.35">
      <c r="A124" s="13">
        <f>Main!B122</f>
        <v>44895</v>
      </c>
      <c r="B124" s="10">
        <f>Main!C122/Main!C119-1</f>
        <v>-3.8843331894691469E-2</v>
      </c>
    </row>
    <row r="125" spans="1:2" x14ac:dyDescent="0.35">
      <c r="A125" s="13">
        <f>Main!B123</f>
        <v>44926</v>
      </c>
      <c r="B125" s="10">
        <f>Main!C123/Main!C120-1</f>
        <v>3.5518019320876837E-2</v>
      </c>
    </row>
    <row r="126" spans="1:2" x14ac:dyDescent="0.35">
      <c r="A126" s="13">
        <f>Main!B124</f>
        <v>44957</v>
      </c>
      <c r="B126" s="10">
        <f>Main!C124/Main!C121-1</f>
        <v>0.10086027884900628</v>
      </c>
    </row>
    <row r="127" spans="1:2" x14ac:dyDescent="0.35">
      <c r="A127" s="13">
        <f>Main!B125</f>
        <v>44985</v>
      </c>
      <c r="B127" s="10">
        <f>Main!C125/Main!C122-1</f>
        <v>3.9458913336327006E-2</v>
      </c>
    </row>
    <row r="128" spans="1:2" x14ac:dyDescent="0.35">
      <c r="A128" s="13">
        <f>Main!B126</f>
        <v>45016</v>
      </c>
      <c r="B128" s="10">
        <f>Main!C126/Main!C123-1</f>
        <v>3.2623875761130794E-2</v>
      </c>
    </row>
    <row r="129" spans="1:2" x14ac:dyDescent="0.35">
      <c r="A129" s="13">
        <f>Main!B127</f>
        <v>45046</v>
      </c>
      <c r="B129" s="10">
        <f>Main!C127/Main!C124-1</f>
        <v>1.6222042576125029E-2</v>
      </c>
    </row>
    <row r="130" spans="1:2" x14ac:dyDescent="0.35">
      <c r="A130" s="13">
        <f>Main!B128</f>
        <v>45077</v>
      </c>
      <c r="B130" s="10">
        <f>Main!C128/Main!C125-1</f>
        <v>2.3219396295697248E-3</v>
      </c>
    </row>
    <row r="131" spans="1:2" x14ac:dyDescent="0.35">
      <c r="A131" s="13">
        <f>Main!B129</f>
        <v>45107</v>
      </c>
      <c r="B131" s="10">
        <f>Main!C129/Main!C126-1</f>
        <v>2.7698133621855581E-2</v>
      </c>
    </row>
    <row r="132" spans="1:2" x14ac:dyDescent="0.35">
      <c r="A132" s="13">
        <f>Main!B130</f>
        <v>45138</v>
      </c>
      <c r="B132" s="10">
        <f>Main!C130/Main!C127-1</f>
        <v>2.439541790411548E-2</v>
      </c>
    </row>
    <row r="133" spans="1:2" x14ac:dyDescent="0.35">
      <c r="A133" s="13">
        <f>Main!B131</f>
        <v>45169</v>
      </c>
      <c r="B133" s="10">
        <f>Main!C131/Main!C128-1</f>
        <v>1.9933196853787249E-2</v>
      </c>
    </row>
    <row r="134" spans="1:2" x14ac:dyDescent="0.35">
      <c r="A134" s="13">
        <f>Main!B132</f>
        <v>45198</v>
      </c>
      <c r="B134" s="10">
        <f>Main!C132/Main!C129-1</f>
        <v>-1.7897562773069309E-3</v>
      </c>
    </row>
    <row r="135" spans="1:2" x14ac:dyDescent="0.35">
      <c r="A135" s="13">
        <f>Main!B133</f>
        <v>45230</v>
      </c>
      <c r="B135" s="10">
        <f>Main!C133/Main!C130-1</f>
        <v>-4.721474425346861E-2</v>
      </c>
    </row>
    <row r="136" spans="1:2" x14ac:dyDescent="0.35">
      <c r="A136" s="13">
        <f>Main!B134</f>
        <v>45260</v>
      </c>
      <c r="B136" s="10">
        <f>Main!C134/Main!C131-1</f>
        <v>-2.0071836044791569E-3</v>
      </c>
    </row>
    <row r="137" spans="1:2" x14ac:dyDescent="0.35">
      <c r="A137" s="13">
        <f>Main!B135</f>
        <v>45289</v>
      </c>
      <c r="B137" s="10">
        <f>Main!C135/Main!C132-1</f>
        <v>1.6980435585086662E-2</v>
      </c>
    </row>
    <row r="138" spans="1:2" x14ac:dyDescent="0.35">
      <c r="A138" s="13">
        <f>Main!B136</f>
        <v>45322</v>
      </c>
      <c r="B138" s="10">
        <f>Main!C136/Main!C133-1</f>
        <v>5.0586828950228258E-2</v>
      </c>
    </row>
    <row r="139" spans="1:2" x14ac:dyDescent="0.35">
      <c r="A139" s="13">
        <f>Main!B137</f>
        <v>45351</v>
      </c>
      <c r="B139" s="10">
        <f>Main!C137/Main!C134-1</f>
        <v>4.6681486186090693E-2</v>
      </c>
    </row>
    <row r="140" spans="1:2" x14ac:dyDescent="0.35">
      <c r="A140" s="13">
        <f>Main!B138</f>
        <v>45379</v>
      </c>
      <c r="B140" s="10">
        <f>Main!C138/Main!C135-1</f>
        <v>4.5527612133782647E-2</v>
      </c>
    </row>
    <row r="141" spans="1:2" x14ac:dyDescent="0.35">
      <c r="A141" s="13">
        <f>Main!B139</f>
        <v>45412</v>
      </c>
      <c r="B141" s="10">
        <f>Main!C139/Main!C136-1</f>
        <v>5.2650633566071914E-2</v>
      </c>
    </row>
    <row r="142" spans="1:2" x14ac:dyDescent="0.35">
      <c r="A142" s="13">
        <f>Main!B140</f>
        <v>45443</v>
      </c>
      <c r="B142" s="10">
        <f>Main!C140/Main!C137-1</f>
        <v>4.9959546925566256E-2</v>
      </c>
    </row>
    <row r="143" spans="1:2" x14ac:dyDescent="0.35">
      <c r="A143" s="13">
        <f>Main!B141</f>
        <v>45473</v>
      </c>
      <c r="B143" s="10">
        <f>Main!C141/Main!C138-1</f>
        <v>3.3129990576799218E-2</v>
      </c>
    </row>
    <row r="144" spans="1:2" x14ac:dyDescent="0.35">
      <c r="A144" s="13">
        <f>Main!B142</f>
        <v>45504</v>
      </c>
      <c r="B144" s="10">
        <f>Main!C142/Main!C139-1</f>
        <v>2.5450793494816493E-2</v>
      </c>
    </row>
    <row r="145" spans="1:2" x14ac:dyDescent="0.35">
      <c r="A145" s="13">
        <f>Main!B143</f>
        <v>45535</v>
      </c>
      <c r="B145" s="10">
        <f>Main!C143/Main!C140-1</f>
        <v>4.2862646888846001E-3</v>
      </c>
    </row>
    <row r="146" spans="1:2" x14ac:dyDescent="0.35">
      <c r="A146" s="13">
        <f>Main!B144</f>
        <v>45565</v>
      </c>
      <c r="B146" s="10">
        <f>Main!C144/Main!C141-1</f>
        <v>2.3522634535067866E-2</v>
      </c>
    </row>
    <row r="147" spans="1:2" x14ac:dyDescent="0.35">
      <c r="A147" s="13">
        <f>Main!B145</f>
        <v>45596</v>
      </c>
      <c r="B147" s="10">
        <f>Main!C145/Main!C142-1</f>
        <v>1.1690862919840894E-2</v>
      </c>
    </row>
    <row r="148" spans="1:2" x14ac:dyDescent="0.35">
      <c r="A148" s="13">
        <f>Main!B146</f>
        <v>45626</v>
      </c>
      <c r="B148" s="10">
        <f>Main!C146/Main!C143-1</f>
        <v>1.8846209178535522E-2</v>
      </c>
    </row>
    <row r="149" spans="1:2" x14ac:dyDescent="0.35">
      <c r="A149" s="13">
        <f>Main!B147</f>
        <v>45657</v>
      </c>
      <c r="B149" s="10">
        <f>Main!C147/Main!C144-1</f>
        <v>9.4742272876506828E-3</v>
      </c>
    </row>
    <row r="150" spans="1:2" x14ac:dyDescent="0.35">
      <c r="A150" s="13">
        <f>Main!B148</f>
        <v>45688</v>
      </c>
      <c r="B150" s="10">
        <f>Main!C148/Main!C145-1</f>
        <v>2.3395690267582259E-2</v>
      </c>
    </row>
    <row r="151" spans="1:2" x14ac:dyDescent="0.35">
      <c r="A151" s="13">
        <f>Main!B149</f>
        <v>45716</v>
      </c>
      <c r="B151" s="10">
        <f>Main!C149/Main!C146-1</f>
        <v>1.7320907464934532E-2</v>
      </c>
    </row>
    <row r="152" spans="1:2" x14ac:dyDescent="0.35">
      <c r="A152" s="13">
        <f>Main!B150</f>
        <v>45747</v>
      </c>
      <c r="B152" s="10">
        <f>Main!C150/Main!C147-1</f>
        <v>1.0175161455187487E-2</v>
      </c>
    </row>
    <row r="153" spans="1:2" x14ac:dyDescent="0.35">
      <c r="A153" s="13">
        <f>Main!B151</f>
        <v>45777</v>
      </c>
      <c r="B153" s="10">
        <f>Main!C151/Main!C148-1</f>
        <v>-1.0319774168170648E-2</v>
      </c>
    </row>
    <row r="154" spans="1:2" x14ac:dyDescent="0.35">
      <c r="A154" s="13">
        <f>Main!B152</f>
        <v>45807</v>
      </c>
      <c r="B154" s="10">
        <f>Main!C152/Main!C149-1</f>
        <v>1.8876654020542283E-2</v>
      </c>
    </row>
    <row r="155" spans="1:2" x14ac:dyDescent="0.35">
      <c r="A155" s="13">
        <f>Main!B153</f>
        <v>45838</v>
      </c>
      <c r="B155" s="10">
        <f>Main!C153/Main!C150-1</f>
        <v>2.7550363352037532E-2</v>
      </c>
    </row>
    <row r="156" spans="1:2" x14ac:dyDescent="0.35">
      <c r="A156" s="13">
        <f>Main!B154</f>
        <v>45869</v>
      </c>
      <c r="B156" s="10">
        <f>Main!C154/Main!C151-1</f>
        <v>7.378658935752358E-2</v>
      </c>
    </row>
    <row r="157" spans="1:2" x14ac:dyDescent="0.35">
      <c r="A157" s="13">
        <f>Main!B155</f>
        <v>45898</v>
      </c>
      <c r="B157" s="10">
        <f>Main!C155/Main!C152-1</f>
        <v>6.0802833530106293E-2</v>
      </c>
    </row>
    <row r="158" spans="1:2" x14ac:dyDescent="0.35">
      <c r="A158" s="13">
        <f>Main!B156</f>
        <v>45930</v>
      </c>
      <c r="B158" s="10">
        <f>Main!C156/Main!C153-1</f>
        <v>6.5529743520881034E-2</v>
      </c>
    </row>
    <row r="159" spans="1:2" x14ac:dyDescent="0.35">
      <c r="A159" s="13">
        <f>Main!B157</f>
        <v>45961</v>
      </c>
      <c r="B159" s="10">
        <f>Main!C157/Main!C154-1</f>
        <v>5.2473436683504682E-2</v>
      </c>
    </row>
    <row r="160" spans="1:2" x14ac:dyDescent="0.35">
      <c r="A160" s="13">
        <f>Main!B158</f>
        <v>45989</v>
      </c>
      <c r="B160" s="10">
        <f>Main!C158/Main!C155-1</f>
        <v>3.6685073412953129E-2</v>
      </c>
    </row>
    <row r="161" spans="1:2" x14ac:dyDescent="0.35">
      <c r="A161" s="13">
        <f>Main!B159</f>
        <v>46022</v>
      </c>
      <c r="B161" s="10">
        <f>Main!C159/Main!C156-1</f>
        <v>2.2096198277672618E-2</v>
      </c>
    </row>
    <row r="162" spans="1:2" x14ac:dyDescent="0.35">
      <c r="A162" s="13">
        <f>Main!B160</f>
        <v>46052</v>
      </c>
      <c r="B162" s="10">
        <f>Main!C160/Main!C157-1</f>
        <v>2.7018081012867734E-2</v>
      </c>
    </row>
    <row r="163" spans="1:2" x14ac:dyDescent="0.35">
      <c r="A163" s="13">
        <f>Main!B161</f>
        <v>46080</v>
      </c>
      <c r="B163" s="10">
        <f>Main!C161/Main!C158-1</f>
        <v>4.4347179783631896E-2</v>
      </c>
    </row>
    <row r="164" spans="1:2" x14ac:dyDescent="0.35">
      <c r="A164" s="13">
        <f>Main!B162</f>
        <v>46112</v>
      </c>
      <c r="B164" s="10">
        <f>Main!C162/Main!C159-1</f>
        <v>-5.9594755661501742E-3</v>
      </c>
    </row>
    <row r="165" spans="1:2" x14ac:dyDescent="0.35">
      <c r="A165" s="13">
        <f>Main!B163</f>
        <v>46142</v>
      </c>
      <c r="B165" s="10">
        <f>Main!C163/Main!C160-1</f>
        <v>1.8612521150592309E-2</v>
      </c>
    </row>
    <row r="166" spans="1:2" x14ac:dyDescent="0.35">
      <c r="A166" s="13">
        <f>Main!B164</f>
        <v>46171</v>
      </c>
      <c r="B166" s="10">
        <f>Main!C164/Main!C161-1</f>
        <v>1.6012968527597815E-2</v>
      </c>
    </row>
    <row r="167" spans="1:2" x14ac:dyDescent="0.35">
      <c r="A167" s="13">
        <f>Main!B165</f>
        <v>46203</v>
      </c>
      <c r="B167" s="10">
        <f>Main!C165/Main!C162-1</f>
        <v>3.7749111055982887E-2</v>
      </c>
    </row>
    <row r="168" spans="1:2" x14ac:dyDescent="0.35">
      <c r="A168" s="13">
        <f>Main!B166</f>
        <v>46234</v>
      </c>
      <c r="B168" s="10">
        <f>Main!C166/Main!C163-1</f>
        <v>2.6182566049675504E-2</v>
      </c>
    </row>
  </sheetData>
  <pageMargins left="0.7" right="0.7" top="0.75" bottom="0.75" header="0.3" footer="0.3"/>
  <pageSetup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4:T168"/>
  <sheetViews>
    <sheetView showGridLines="0" topLeftCell="A135" zoomScale="85" zoomScaleNormal="85" zoomScalePageLayoutView="150" workbookViewId="0">
      <selection activeCell="B172" sqref="B172"/>
    </sheetView>
  </sheetViews>
  <sheetFormatPr defaultColWidth="11.453125" defaultRowHeight="14.5" x14ac:dyDescent="0.35"/>
  <sheetData>
    <row r="4" spans="1:2" x14ac:dyDescent="0.35">
      <c r="A4" t="s">
        <v>0</v>
      </c>
      <c r="B4" s="1" t="s">
        <v>14</v>
      </c>
    </row>
    <row r="5" spans="1:2" x14ac:dyDescent="0.35">
      <c r="A5" s="13">
        <f>Main!B3</f>
        <v>41274</v>
      </c>
    </row>
    <row r="6" spans="1:2" x14ac:dyDescent="0.35">
      <c r="A6" s="13">
        <f>Main!B4</f>
        <v>41305</v>
      </c>
      <c r="B6" s="10"/>
    </row>
    <row r="7" spans="1:2" x14ac:dyDescent="0.35">
      <c r="A7" s="13">
        <f>Main!B5</f>
        <v>41333</v>
      </c>
      <c r="B7" s="10"/>
    </row>
    <row r="8" spans="1:2" x14ac:dyDescent="0.35">
      <c r="A8" s="13">
        <f>Main!B6</f>
        <v>41362</v>
      </c>
      <c r="B8" s="10"/>
    </row>
    <row r="9" spans="1:2" x14ac:dyDescent="0.35">
      <c r="A9" s="13">
        <f>Main!B7</f>
        <v>41394</v>
      </c>
      <c r="B9" s="10"/>
    </row>
    <row r="10" spans="1:2" x14ac:dyDescent="0.35">
      <c r="A10" s="13">
        <f>Main!B8</f>
        <v>41425</v>
      </c>
      <c r="B10" s="10"/>
    </row>
    <row r="11" spans="1:2" x14ac:dyDescent="0.35">
      <c r="A11" s="13">
        <f>Main!B9</f>
        <v>41453</v>
      </c>
      <c r="B11" s="10">
        <f>Main!C9/Main!C3-1</f>
        <v>4.3339643319717069E-2</v>
      </c>
    </row>
    <row r="12" spans="1:2" x14ac:dyDescent="0.35">
      <c r="A12" s="13">
        <f>Main!B10</f>
        <v>41486</v>
      </c>
      <c r="B12" s="10">
        <f>Main!C10/Main!C4-1</f>
        <v>3.9968652037617458E-2</v>
      </c>
    </row>
    <row r="13" spans="1:2" x14ac:dyDescent="0.35">
      <c r="A13" s="13">
        <f>Main!B11</f>
        <v>41516</v>
      </c>
      <c r="B13" s="10">
        <f>Main!C11/Main!C5-1</f>
        <v>2.8934848043499439E-2</v>
      </c>
    </row>
    <row r="14" spans="1:2" x14ac:dyDescent="0.35">
      <c r="A14" s="13">
        <f>Main!B12</f>
        <v>41547</v>
      </c>
      <c r="B14" s="10">
        <f>Main!C12/Main!C6-1</f>
        <v>5.4503060332264708E-2</v>
      </c>
    </row>
    <row r="15" spans="1:2" x14ac:dyDescent="0.35">
      <c r="A15" s="13">
        <f>Main!B13</f>
        <v>41578</v>
      </c>
      <c r="B15" s="10">
        <f>Main!C13/Main!C7-1</f>
        <v>8.4888976223226553E-2</v>
      </c>
    </row>
    <row r="16" spans="1:2" x14ac:dyDescent="0.35">
      <c r="A16" s="13">
        <f>Main!B14</f>
        <v>41607</v>
      </c>
      <c r="B16" s="10">
        <f>Main!C14/Main!C8-1</f>
        <v>3.921387709909574E-2</v>
      </c>
    </row>
    <row r="17" spans="1:2" x14ac:dyDescent="0.35">
      <c r="A17" s="13">
        <f>Main!B15</f>
        <v>41639</v>
      </c>
      <c r="B17" s="10">
        <f>Main!C15/Main!C9-1</f>
        <v>8.6325439266615733E-2</v>
      </c>
    </row>
    <row r="18" spans="1:2" x14ac:dyDescent="0.35">
      <c r="A18" s="13">
        <f>Main!B16</f>
        <v>41670</v>
      </c>
      <c r="B18" s="10">
        <f>Main!C16/Main!C10-1</f>
        <v>7.0365486058779236E-2</v>
      </c>
    </row>
    <row r="19" spans="1:2" x14ac:dyDescent="0.35">
      <c r="A19" s="13">
        <f>Main!B17</f>
        <v>41698</v>
      </c>
      <c r="B19" s="10">
        <f>Main!C17/Main!C11-1</f>
        <v>8.8515617627630494E-2</v>
      </c>
    </row>
    <row r="20" spans="1:2" x14ac:dyDescent="0.35">
      <c r="A20" s="13">
        <f>Main!B18</f>
        <v>41729</v>
      </c>
      <c r="B20" s="10">
        <f>Main!C18/Main!C12-1</f>
        <v>6.8177630366685005E-2</v>
      </c>
    </row>
    <row r="21" spans="1:2" x14ac:dyDescent="0.35">
      <c r="A21" s="13">
        <f>Main!B19</f>
        <v>41759</v>
      </c>
      <c r="B21" s="10">
        <f>Main!C19/Main!C13-1</f>
        <v>5.9862343778301019E-2</v>
      </c>
    </row>
    <row r="22" spans="1:2" x14ac:dyDescent="0.35">
      <c r="A22" s="13">
        <f>Main!B20</f>
        <v>41789</v>
      </c>
      <c r="B22" s="10">
        <f>Main!C20/Main!C14-1</f>
        <v>5.1584835301429433E-2</v>
      </c>
    </row>
    <row r="23" spans="1:2" x14ac:dyDescent="0.35">
      <c r="A23" s="13">
        <f>Main!B21</f>
        <v>41820</v>
      </c>
      <c r="B23" s="10">
        <f>Main!C21/Main!C15-1</f>
        <v>5.4236990154711728E-2</v>
      </c>
    </row>
    <row r="24" spans="1:2" x14ac:dyDescent="0.35">
      <c r="A24" s="13">
        <f>Main!B22</f>
        <v>41851</v>
      </c>
      <c r="B24" s="10">
        <f>Main!C22/Main!C16-1</f>
        <v>9.310921411599038E-2</v>
      </c>
    </row>
    <row r="25" spans="1:2" x14ac:dyDescent="0.35">
      <c r="A25" s="13">
        <f>Main!B23</f>
        <v>41880</v>
      </c>
      <c r="B25" s="10">
        <f>Main!C23/Main!C17-1</f>
        <v>9.6142175986129175E-2</v>
      </c>
    </row>
    <row r="26" spans="1:2" x14ac:dyDescent="0.35">
      <c r="A26" s="13">
        <f>Main!B24</f>
        <v>41912</v>
      </c>
      <c r="B26" s="10">
        <f>Main!C24/Main!C18-1</f>
        <v>9.1771606003105077E-2</v>
      </c>
    </row>
    <row r="27" spans="1:2" x14ac:dyDescent="0.35">
      <c r="A27" s="13">
        <f>Main!B25</f>
        <v>41943</v>
      </c>
      <c r="B27" s="10">
        <f>Main!C25/Main!C19-1</f>
        <v>8.8866102708707206E-2</v>
      </c>
    </row>
    <row r="28" spans="1:2" x14ac:dyDescent="0.35">
      <c r="A28" s="13">
        <f>Main!B26</f>
        <v>41971</v>
      </c>
      <c r="B28" s="10">
        <f>Main!C26/Main!C20-1</f>
        <v>8.7301587301587436E-2</v>
      </c>
    </row>
    <row r="29" spans="1:2" x14ac:dyDescent="0.35">
      <c r="A29" s="13">
        <f>Main!B27</f>
        <v>42004</v>
      </c>
      <c r="B29" s="10">
        <f>Main!C27/Main!C21-1</f>
        <v>5.703326940715403E-2</v>
      </c>
    </row>
    <row r="30" spans="1:2" x14ac:dyDescent="0.35">
      <c r="A30" s="13">
        <f>Main!B28</f>
        <v>42034</v>
      </c>
      <c r="B30" s="10">
        <f>Main!C28/Main!C22-1</f>
        <v>4.8949359954915117E-2</v>
      </c>
    </row>
    <row r="31" spans="1:2" x14ac:dyDescent="0.35">
      <c r="A31" s="13">
        <f>Main!B29</f>
        <v>42062</v>
      </c>
      <c r="B31" s="10">
        <f>Main!C29/Main!C23-1</f>
        <v>5.2198671306548539E-2</v>
      </c>
    </row>
    <row r="32" spans="1:2" x14ac:dyDescent="0.35">
      <c r="A32" s="13">
        <f>Main!B30</f>
        <v>42094</v>
      </c>
      <c r="B32" s="10">
        <f>Main!C30/Main!C24-1</f>
        <v>6.304313477642598E-2</v>
      </c>
    </row>
    <row r="33" spans="1:20" x14ac:dyDescent="0.35">
      <c r="A33" s="13">
        <f>Main!B31</f>
        <v>42124</v>
      </c>
      <c r="B33" s="10">
        <f>Main!C31/Main!C25-1</f>
        <v>0.12422506474142647</v>
      </c>
    </row>
    <row r="34" spans="1:20" x14ac:dyDescent="0.35">
      <c r="A34" s="13">
        <f>Main!B32</f>
        <v>42153</v>
      </c>
      <c r="B34" s="10">
        <f>Main!C32/Main!C26-1</f>
        <v>0.15592483304861005</v>
      </c>
    </row>
    <row r="35" spans="1:20" x14ac:dyDescent="0.35">
      <c r="A35" s="13">
        <f>Main!B33</f>
        <v>42185</v>
      </c>
      <c r="B35" s="10">
        <f>Main!C33/Main!C27-1</f>
        <v>0.15571507454445044</v>
      </c>
    </row>
    <row r="36" spans="1:20" x14ac:dyDescent="0.35">
      <c r="A36" s="13">
        <f>Main!B34</f>
        <v>42216</v>
      </c>
      <c r="B36" s="10">
        <f>Main!C34/Main!C28-1</f>
        <v>6.7311382301020961E-2</v>
      </c>
    </row>
    <row r="37" spans="1:20" x14ac:dyDescent="0.35">
      <c r="A37" s="13">
        <f>Main!B35</f>
        <v>42247</v>
      </c>
      <c r="B37" s="10">
        <f>Main!C35/Main!C29-1</f>
        <v>-3.0216476247744928E-2</v>
      </c>
    </row>
    <row r="38" spans="1:20" x14ac:dyDescent="0.35">
      <c r="A38" s="13">
        <f>Main!B36</f>
        <v>42277</v>
      </c>
      <c r="B38" s="10">
        <f>Main!C36/Main!C30-1</f>
        <v>-3.6414982164090448E-2</v>
      </c>
    </row>
    <row r="39" spans="1:20" x14ac:dyDescent="0.35">
      <c r="A39" s="13">
        <f>Main!B37</f>
        <v>42307</v>
      </c>
      <c r="B39" s="10">
        <f>Main!C37/Main!C31-1</f>
        <v>-6.6243194192377342E-2</v>
      </c>
    </row>
    <row r="40" spans="1:20" x14ac:dyDescent="0.35">
      <c r="A40" s="13">
        <f>Main!B38</f>
        <v>42338</v>
      </c>
      <c r="B40" s="10">
        <f>Main!C38/Main!C32-1</f>
        <v>-0.10143759236866867</v>
      </c>
      <c r="T40" t="s">
        <v>38</v>
      </c>
    </row>
    <row r="41" spans="1:20" x14ac:dyDescent="0.35">
      <c r="A41" s="13">
        <f>Main!B39</f>
        <v>42369</v>
      </c>
      <c r="B41" s="10">
        <f>Main!C39/Main!C33-1</f>
        <v>-8.1154869974745636E-2</v>
      </c>
    </row>
    <row r="42" spans="1:20" x14ac:dyDescent="0.35">
      <c r="A42" s="13">
        <f>Main!B40</f>
        <v>42398</v>
      </c>
      <c r="B42" s="10">
        <f>Main!C40/Main!C34-1</f>
        <v>-9.5570257442830431E-2</v>
      </c>
    </row>
    <row r="43" spans="1:20" x14ac:dyDescent="0.35">
      <c r="A43" s="13">
        <f>Main!B41</f>
        <v>42429</v>
      </c>
      <c r="B43" s="10">
        <f>Main!C41/Main!C35-1</f>
        <v>-3.2320570454193231E-2</v>
      </c>
    </row>
    <row r="44" spans="1:20" x14ac:dyDescent="0.35">
      <c r="A44" s="13">
        <f>Main!B42</f>
        <v>42460</v>
      </c>
      <c r="B44" s="10">
        <f>Main!C42/Main!C36-1</f>
        <v>1.6196205460434987E-2</v>
      </c>
    </row>
    <row r="45" spans="1:20" x14ac:dyDescent="0.35">
      <c r="A45" s="13">
        <f>Main!B43</f>
        <v>42489</v>
      </c>
      <c r="B45" s="10">
        <f>Main!C43/Main!C37-1</f>
        <v>-6.8774762652314969E-3</v>
      </c>
    </row>
    <row r="46" spans="1:20" x14ac:dyDescent="0.35">
      <c r="A46" s="13">
        <f>Main!B44</f>
        <v>42521</v>
      </c>
      <c r="B46" s="10">
        <f>Main!C44/Main!C38-1</f>
        <v>-1.3531698564593353E-2</v>
      </c>
    </row>
    <row r="47" spans="1:20" x14ac:dyDescent="0.35">
      <c r="A47" s="13">
        <f>Main!B45</f>
        <v>42551</v>
      </c>
      <c r="B47" s="10">
        <f>Main!C45/Main!C39-1</f>
        <v>-2.2284950230277767E-2</v>
      </c>
    </row>
    <row r="48" spans="1:20" x14ac:dyDescent="0.35">
      <c r="A48" s="13">
        <f>Main!B46</f>
        <v>42580</v>
      </c>
      <c r="B48" s="10">
        <f>Main!C46/Main!C40-1</f>
        <v>6.7742704937584497E-2</v>
      </c>
    </row>
    <row r="49" spans="1:15" x14ac:dyDescent="0.35">
      <c r="A49" s="13">
        <f>Main!B47</f>
        <v>42613</v>
      </c>
      <c r="B49" s="10">
        <f>Main!C47/Main!C41-1</f>
        <v>0.12102523027633172</v>
      </c>
    </row>
    <row r="50" spans="1:15" x14ac:dyDescent="0.35">
      <c r="A50" s="13">
        <f>Main!B48</f>
        <v>42643</v>
      </c>
      <c r="B50" s="10">
        <f>Main!C48/Main!C42-1</f>
        <v>9.1302367941712204E-2</v>
      </c>
    </row>
    <row r="51" spans="1:15" x14ac:dyDescent="0.35">
      <c r="A51" s="13">
        <f>Main!B49</f>
        <v>42674</v>
      </c>
      <c r="B51" s="10">
        <f>Main!C49/Main!C43-1</f>
        <v>0.10801656003010907</v>
      </c>
    </row>
    <row r="52" spans="1:15" x14ac:dyDescent="0.35">
      <c r="A52" s="13">
        <f>Main!B50</f>
        <v>42704</v>
      </c>
      <c r="B52" s="10">
        <f>Main!C50/Main!C44-1</f>
        <v>0.13345964380447151</v>
      </c>
    </row>
    <row r="53" spans="1:15" x14ac:dyDescent="0.35">
      <c r="A53" s="13">
        <f>Main!B51</f>
        <v>42734</v>
      </c>
      <c r="B53" s="10">
        <f>Main!C51/Main!C45-1</f>
        <v>0.1389606442789848</v>
      </c>
    </row>
    <row r="54" spans="1:15" x14ac:dyDescent="0.35">
      <c r="A54" s="13">
        <f>Main!B52</f>
        <v>42766</v>
      </c>
      <c r="B54" s="10">
        <f>Main!C52/Main!C46-1</f>
        <v>0.13381487824856664</v>
      </c>
    </row>
    <row r="55" spans="1:15" x14ac:dyDescent="0.35">
      <c r="A55" s="13">
        <f>Main!B53</f>
        <v>42794</v>
      </c>
      <c r="B55" s="10">
        <f>Main!C53/Main!C47-1</f>
        <v>0.12239211203200906</v>
      </c>
    </row>
    <row r="56" spans="1:15" x14ac:dyDescent="0.35">
      <c r="A56" s="13">
        <f>Main!B54</f>
        <v>42825</v>
      </c>
      <c r="B56" s="10">
        <f>Main!C54/Main!C48-1</f>
        <v>0.11134293066277223</v>
      </c>
      <c r="O56" s="12"/>
    </row>
    <row r="57" spans="1:15" x14ac:dyDescent="0.35">
      <c r="A57" s="13">
        <f>Main!B55</f>
        <v>42855</v>
      </c>
      <c r="B57" s="10">
        <f>Main!C55/Main!C49-1</f>
        <v>9.4293478260869756E-2</v>
      </c>
      <c r="O57" s="12"/>
    </row>
    <row r="58" spans="1:15" x14ac:dyDescent="0.35">
      <c r="A58" s="13">
        <f>Main!B56</f>
        <v>42886</v>
      </c>
      <c r="B58" s="10">
        <f>Main!C56/Main!C50-1</f>
        <v>8.2843006151377185E-2</v>
      </c>
      <c r="O58" s="12"/>
    </row>
    <row r="59" spans="1:15" x14ac:dyDescent="0.35">
      <c r="A59" s="13">
        <f>Main!B57</f>
        <v>42916</v>
      </c>
      <c r="B59" s="10">
        <f>Main!C57/Main!C51-1</f>
        <v>8.5384564071776525E-2</v>
      </c>
      <c r="O59" s="12"/>
    </row>
    <row r="60" spans="1:15" x14ac:dyDescent="0.35">
      <c r="A60" s="13">
        <f>Main!B58</f>
        <v>42947</v>
      </c>
      <c r="B60" s="10">
        <f>Main!C58/Main!C52-1</f>
        <v>7.6382503612242303E-2</v>
      </c>
      <c r="O60" s="12"/>
    </row>
    <row r="61" spans="1:15" x14ac:dyDescent="0.35">
      <c r="A61" s="13">
        <f>Main!B59</f>
        <v>42978</v>
      </c>
      <c r="B61" s="10">
        <f>Main!C59/Main!C53-1</f>
        <v>4.9398434018715243E-2</v>
      </c>
      <c r="O61" s="12"/>
    </row>
    <row r="62" spans="1:15" x14ac:dyDescent="0.35">
      <c r="A62" s="13">
        <f>Main!B60</f>
        <v>43008</v>
      </c>
      <c r="B62" s="10">
        <f>Main!C60/Main!C54-1</f>
        <v>3.8047559449311485E-2</v>
      </c>
      <c r="O62" s="12"/>
    </row>
    <row r="63" spans="1:15" x14ac:dyDescent="0.35">
      <c r="A63" s="13">
        <f>Main!B61</f>
        <v>43039</v>
      </c>
      <c r="B63" s="10">
        <f>Main!C61/Main!C55-1</f>
        <v>5.2458405761112381E-2</v>
      </c>
      <c r="O63" s="12"/>
    </row>
    <row r="64" spans="1:15" x14ac:dyDescent="0.35">
      <c r="A64" s="13">
        <f>Main!B62</f>
        <v>43069</v>
      </c>
      <c r="B64" s="10">
        <f>Main!C62/Main!C56-1</f>
        <v>4.279098487187416E-2</v>
      </c>
      <c r="O64" s="12"/>
    </row>
    <row r="65" spans="1:15" x14ac:dyDescent="0.35">
      <c r="A65" s="13">
        <f>Main!B63</f>
        <v>43100</v>
      </c>
      <c r="B65" s="10">
        <f>Main!C63/Main!C57-1</f>
        <v>3.8288980394566963E-2</v>
      </c>
      <c r="O65" s="12"/>
    </row>
    <row r="66" spans="1:15" x14ac:dyDescent="0.35">
      <c r="A66" s="13">
        <f>Main!B64</f>
        <v>43131</v>
      </c>
      <c r="B66" s="10">
        <f>Main!C64/Main!C58-1</f>
        <v>6.3152114222954525E-2</v>
      </c>
      <c r="O66" s="12"/>
    </row>
    <row r="67" spans="1:15" x14ac:dyDescent="0.35">
      <c r="A67" s="13">
        <f>Main!B65</f>
        <v>43159</v>
      </c>
      <c r="B67" s="10">
        <f>Main!C65/Main!C59-1</f>
        <v>3.4940855323021047E-2</v>
      </c>
      <c r="O67" s="12"/>
    </row>
    <row r="68" spans="1:15" x14ac:dyDescent="0.35">
      <c r="A68" s="13">
        <f>Main!B66</f>
        <v>43190</v>
      </c>
      <c r="B68" s="10">
        <f>Main!C66/Main!C60-1</f>
        <v>9.6455268869062305E-3</v>
      </c>
      <c r="O68" s="12"/>
    </row>
    <row r="69" spans="1:15" x14ac:dyDescent="0.35">
      <c r="A69" s="13">
        <f>Main!B67</f>
        <v>43220</v>
      </c>
      <c r="B69" s="10">
        <f>Main!C67/Main!C61-1</f>
        <v>1.4156786409484923E-3</v>
      </c>
      <c r="O69" s="12"/>
    </row>
    <row r="70" spans="1:15" x14ac:dyDescent="0.35">
      <c r="A70" s="13">
        <f>Main!B68</f>
        <v>43251</v>
      </c>
      <c r="B70" s="10">
        <f>Main!C68/Main!C62-1</f>
        <v>2.1435338702036955E-2</v>
      </c>
      <c r="O70" s="12"/>
    </row>
    <row r="71" spans="1:15" x14ac:dyDescent="0.35">
      <c r="A71" s="13">
        <f>Main!B69</f>
        <v>43281</v>
      </c>
      <c r="B71" s="10">
        <f>Main!C69/Main!C63-1</f>
        <v>-5.2681425358114264E-3</v>
      </c>
      <c r="O71" s="12"/>
    </row>
    <row r="72" spans="1:15" x14ac:dyDescent="0.35">
      <c r="A72" s="13">
        <f>Main!B70</f>
        <v>43312</v>
      </c>
      <c r="B72" s="10">
        <f>Main!C70/Main!C64-1</f>
        <v>-4.6717171717171824E-2</v>
      </c>
      <c r="O72" s="12"/>
    </row>
    <row r="73" spans="1:15" x14ac:dyDescent="0.35">
      <c r="A73" s="13">
        <f>Main!B71</f>
        <v>43343</v>
      </c>
      <c r="B73" s="10">
        <f>Main!C71/Main!C65-1</f>
        <v>-3.5578219330637206E-2</v>
      </c>
      <c r="O73" s="12"/>
    </row>
    <row r="74" spans="1:15" x14ac:dyDescent="0.35">
      <c r="A74" s="13">
        <f>Main!B72</f>
        <v>43373</v>
      </c>
      <c r="B74" s="10">
        <f>Main!C72/Main!C66-1</f>
        <v>-2.9854310962503017E-2</v>
      </c>
      <c r="O74" s="12"/>
    </row>
    <row r="75" spans="1:15" x14ac:dyDescent="0.35">
      <c r="A75" s="13">
        <f>Main!B73</f>
        <v>43404</v>
      </c>
      <c r="B75" s="10">
        <f>Main!C73/Main!C67-1</f>
        <v>-0.11656947635035653</v>
      </c>
      <c r="O75" s="12"/>
    </row>
    <row r="76" spans="1:15" x14ac:dyDescent="0.35">
      <c r="A76" s="13">
        <f>Main!B74</f>
        <v>43434</v>
      </c>
      <c r="B76" s="10">
        <f>Main!C74/Main!C68-1</f>
        <v>-0.1089855072463769</v>
      </c>
      <c r="O76" s="12"/>
    </row>
    <row r="77" spans="1:15" x14ac:dyDescent="0.35">
      <c r="A77" s="13">
        <f>Main!B75</f>
        <v>43465</v>
      </c>
      <c r="B77" s="10">
        <f>Main!C75/Main!C69-1</f>
        <v>-9.7292472478429204E-2</v>
      </c>
      <c r="O77" s="12"/>
    </row>
    <row r="78" spans="1:15" x14ac:dyDescent="0.35">
      <c r="A78" s="13">
        <f>Main!B76</f>
        <v>43496</v>
      </c>
      <c r="B78" s="10">
        <f>Main!C76/Main!C70-1</f>
        <v>-5.0150511739915582E-2</v>
      </c>
      <c r="O78" s="12"/>
    </row>
    <row r="79" spans="1:15" x14ac:dyDescent="0.35">
      <c r="A79" s="13">
        <f>Main!B77</f>
        <v>43524</v>
      </c>
      <c r="B79" s="10">
        <f>Main!C77/Main!C71-1</f>
        <v>-2.0542117418256955E-2</v>
      </c>
      <c r="O79" s="12"/>
    </row>
    <row r="80" spans="1:15" x14ac:dyDescent="0.35">
      <c r="A80" s="13">
        <f>Main!B78</f>
        <v>43555</v>
      </c>
      <c r="B80" s="10">
        <f>Main!C78/Main!C72-1</f>
        <v>-1.6001969473165012E-3</v>
      </c>
    </row>
    <row r="81" spans="1:2" x14ac:dyDescent="0.35">
      <c r="A81" s="13">
        <f>Main!B79</f>
        <v>43585</v>
      </c>
      <c r="B81" s="10">
        <f>Main!C79/Main!C73-1</f>
        <v>9.2545672756367603E-2</v>
      </c>
    </row>
    <row r="82" spans="1:2" x14ac:dyDescent="0.35">
      <c r="A82" s="13">
        <f>Main!B80</f>
        <v>43616</v>
      </c>
      <c r="B82" s="10">
        <f>Main!C80/Main!C74-1</f>
        <v>2.4788549121665504E-2</v>
      </c>
    </row>
    <row r="83" spans="1:2" x14ac:dyDescent="0.35">
      <c r="A83" s="13">
        <f>Main!B81</f>
        <v>43646</v>
      </c>
      <c r="B83" s="10">
        <f>Main!C81/Main!C75-1</f>
        <v>4.8780487804878092E-2</v>
      </c>
    </row>
    <row r="84" spans="1:2" x14ac:dyDescent="0.35">
      <c r="A84" s="13">
        <f>Main!B82</f>
        <v>43677</v>
      </c>
      <c r="B84" s="10">
        <f>Main!C82/Main!C76-1</f>
        <v>6.0848069975278918E-3</v>
      </c>
    </row>
    <row r="85" spans="1:2" x14ac:dyDescent="0.35">
      <c r="A85" s="13">
        <f>Main!B83</f>
        <v>43708</v>
      </c>
      <c r="B85" s="10">
        <f>Main!C83/Main!C77-1</f>
        <v>-6.9868453710598133E-2</v>
      </c>
    </row>
    <row r="86" spans="1:2" x14ac:dyDescent="0.35">
      <c r="A86" s="13">
        <f>Main!B84</f>
        <v>43738</v>
      </c>
      <c r="B86" s="10">
        <f>Main!C84/Main!C78-1</f>
        <v>-7.181605227468868E-2</v>
      </c>
    </row>
    <row r="87" spans="1:2" x14ac:dyDescent="0.35">
      <c r="A87" s="13">
        <f>Main!B85</f>
        <v>43769</v>
      </c>
      <c r="B87" s="10">
        <f>Main!C85/Main!C79-1</f>
        <v>-7.8359575247162194E-2</v>
      </c>
    </row>
    <row r="88" spans="1:2" x14ac:dyDescent="0.35">
      <c r="A88" s="13">
        <f>Main!B86</f>
        <v>43799</v>
      </c>
      <c r="B88" s="10">
        <f>Main!C86/Main!C80-1</f>
        <v>-3.790235540600595E-2</v>
      </c>
    </row>
    <row r="89" spans="1:2" x14ac:dyDescent="0.35">
      <c r="A89" s="13">
        <f>Main!B87</f>
        <v>43830</v>
      </c>
      <c r="B89" s="10">
        <f>Main!C87/Main!C81-1</f>
        <v>-2.4827152734129387E-2</v>
      </c>
    </row>
    <row r="90" spans="1:2" x14ac:dyDescent="0.35">
      <c r="A90" s="13">
        <f>Main!B88</f>
        <v>43861</v>
      </c>
      <c r="B90" s="10">
        <f>Main!C88/Main!C82-1</f>
        <v>-6.4890064890064769E-2</v>
      </c>
    </row>
    <row r="91" spans="1:2" x14ac:dyDescent="0.35">
      <c r="A91" s="13">
        <f>Main!B89</f>
        <v>43890</v>
      </c>
      <c r="B91" s="10">
        <f>Main!C89/Main!C83-1</f>
        <v>-3.7291527685123449E-2</v>
      </c>
    </row>
    <row r="92" spans="1:2" x14ac:dyDescent="0.35">
      <c r="A92" s="13">
        <f>Main!B90</f>
        <v>43921</v>
      </c>
      <c r="B92" s="10">
        <f>Main!C90/Main!C84-1</f>
        <v>-0.17659560337384594</v>
      </c>
    </row>
    <row r="93" spans="1:2" x14ac:dyDescent="0.35">
      <c r="A93" s="13">
        <f>Main!B91</f>
        <v>43951</v>
      </c>
      <c r="B93" s="10">
        <f>Main!C91/Main!C85-1</f>
        <v>-0.11349490133757123</v>
      </c>
    </row>
    <row r="94" spans="1:2" x14ac:dyDescent="0.35">
      <c r="A94" s="13">
        <f>Main!B92</f>
        <v>43982</v>
      </c>
      <c r="B94" s="10">
        <f>Main!C92/Main!C86-1</f>
        <v>-0.11812062821697245</v>
      </c>
    </row>
    <row r="95" spans="1:2" x14ac:dyDescent="0.35">
      <c r="A95" s="13">
        <f>Main!B93</f>
        <v>44012</v>
      </c>
      <c r="B95" s="10">
        <f>Main!C93/Main!C87-1</f>
        <v>-0.12574927489526277</v>
      </c>
    </row>
    <row r="96" spans="1:2" x14ac:dyDescent="0.35">
      <c r="A96" s="13">
        <f>Main!B94</f>
        <v>44043</v>
      </c>
      <c r="B96" s="10">
        <f>Main!C94/Main!C88-1</f>
        <v>-7.2492083810550501E-2</v>
      </c>
    </row>
    <row r="97" spans="1:2" x14ac:dyDescent="0.35">
      <c r="A97" s="13">
        <f>Main!B95</f>
        <v>44074</v>
      </c>
      <c r="B97" s="10">
        <f>Main!C95/Main!C89-1</f>
        <v>-2.1342942277042587E-2</v>
      </c>
    </row>
    <row r="98" spans="1:2" x14ac:dyDescent="0.35">
      <c r="A98" s="13">
        <f>Main!B96</f>
        <v>44104</v>
      </c>
      <c r="B98" s="10">
        <f>Main!C96/Main!C90-1</f>
        <v>0.13671559929020805</v>
      </c>
    </row>
    <row r="99" spans="1:2" x14ac:dyDescent="0.35">
      <c r="A99" s="13">
        <f>Main!B97</f>
        <v>44135</v>
      </c>
      <c r="B99" s="10">
        <f>Main!C97/Main!C91-1</f>
        <v>6.7672542575440753E-2</v>
      </c>
    </row>
    <row r="100" spans="1:2" x14ac:dyDescent="0.35">
      <c r="A100" s="13">
        <f>Main!B98</f>
        <v>44165</v>
      </c>
      <c r="B100" s="10">
        <f>Main!C98/Main!C92-1</f>
        <v>0.16364860820113747</v>
      </c>
    </row>
    <row r="101" spans="1:2" x14ac:dyDescent="0.35">
      <c r="A101" s="13">
        <f>Main!B99</f>
        <v>44196</v>
      </c>
      <c r="B101" s="10">
        <f>Main!C99/Main!C93-1</f>
        <v>0.19116779710999721</v>
      </c>
    </row>
    <row r="102" spans="1:2" x14ac:dyDescent="0.35">
      <c r="A102" s="13">
        <f>Main!B100</f>
        <v>44227</v>
      </c>
      <c r="B102" s="10">
        <f>Main!C100/Main!C94-1</f>
        <v>0.18965642478390365</v>
      </c>
    </row>
    <row r="103" spans="1:2" x14ac:dyDescent="0.35">
      <c r="A103" s="13">
        <f>Main!B101</f>
        <v>44255</v>
      </c>
      <c r="B103" s="10">
        <f>Main!C101/Main!C95-1</f>
        <v>0.22318204347518233</v>
      </c>
    </row>
    <row r="104" spans="1:2" x14ac:dyDescent="0.35">
      <c r="A104" s="13">
        <f>Main!B102</f>
        <v>44286</v>
      </c>
      <c r="B104" s="10">
        <f>Main!C102/Main!C96-1</f>
        <v>0.26552189030014883</v>
      </c>
    </row>
    <row r="105" spans="1:2" x14ac:dyDescent="0.35">
      <c r="A105" s="13">
        <f>Main!B103</f>
        <v>44316</v>
      </c>
      <c r="B105" s="10">
        <f>Main!C103/Main!C97-1</f>
        <v>0.30453337064502595</v>
      </c>
    </row>
    <row r="106" spans="1:2" x14ac:dyDescent="0.35">
      <c r="A106" s="13">
        <f>Main!B104</f>
        <v>44347</v>
      </c>
      <c r="B106" s="10">
        <f>Main!C104/Main!C98-1</f>
        <v>0.2034595845926308</v>
      </c>
    </row>
    <row r="107" spans="1:2" x14ac:dyDescent="0.35">
      <c r="A107" s="13">
        <f>Main!B105</f>
        <v>44377</v>
      </c>
      <c r="B107" s="10">
        <f>Main!C105/Main!C99-1</f>
        <v>0.1852447855418704</v>
      </c>
    </row>
    <row r="108" spans="1:2" x14ac:dyDescent="0.35">
      <c r="A108" s="13">
        <f>Main!B106</f>
        <v>44408</v>
      </c>
      <c r="B108" s="10">
        <f>Main!C106/Main!C100-1</f>
        <v>0.14147026498962023</v>
      </c>
    </row>
    <row r="109" spans="1:2" x14ac:dyDescent="0.35">
      <c r="A109" s="13">
        <f>Main!B107</f>
        <v>44439</v>
      </c>
      <c r="B109" s="10">
        <f>Main!C107/Main!C101-1</f>
        <v>9.5513748191027537E-2</v>
      </c>
    </row>
    <row r="110" spans="1:2" x14ac:dyDescent="0.35">
      <c r="A110" s="13">
        <f>Main!B108</f>
        <v>44469</v>
      </c>
      <c r="B110" s="10">
        <f>Main!C108/Main!C102-1</f>
        <v>7.0871881132604564E-2</v>
      </c>
    </row>
    <row r="111" spans="1:2" x14ac:dyDescent="0.35">
      <c r="A111" s="13">
        <f>Main!B109</f>
        <v>44500</v>
      </c>
      <c r="B111" s="10">
        <f>Main!C109/Main!C103-1</f>
        <v>2.0914892476001423E-2</v>
      </c>
    </row>
    <row r="112" spans="1:2" x14ac:dyDescent="0.35">
      <c r="A112" s="13">
        <f>Main!B110</f>
        <v>44530</v>
      </c>
      <c r="B112" s="10">
        <f>Main!C110/Main!C104-1</f>
        <v>-4.9158429067593934E-3</v>
      </c>
    </row>
    <row r="113" spans="1:2" x14ac:dyDescent="0.35">
      <c r="A113" s="13">
        <f>Main!B111</f>
        <v>44561</v>
      </c>
      <c r="B113" s="10">
        <f>Main!C111/Main!C105-1</f>
        <v>-2.2454308093995401E-3</v>
      </c>
    </row>
    <row r="114" spans="1:2" x14ac:dyDescent="0.35">
      <c r="A114" s="13">
        <f>Main!B112</f>
        <v>44592</v>
      </c>
      <c r="B114" s="10">
        <f>Main!C112/Main!C106-1</f>
        <v>6.1513773736292521E-3</v>
      </c>
    </row>
    <row r="115" spans="1:2" x14ac:dyDescent="0.35">
      <c r="A115" s="13">
        <f>Main!B113</f>
        <v>44620</v>
      </c>
      <c r="B115" s="10">
        <f>Main!C113/Main!C107-1</f>
        <v>1.4161162483487422E-2</v>
      </c>
    </row>
    <row r="116" spans="1:2" x14ac:dyDescent="0.35">
      <c r="A116" s="13">
        <f>Main!B114</f>
        <v>44651</v>
      </c>
      <c r="B116" s="10">
        <f>Main!C114/Main!C108-1</f>
        <v>6.9637153777684091E-3</v>
      </c>
    </row>
    <row r="117" spans="1:2" x14ac:dyDescent="0.35">
      <c r="A117" s="13">
        <f>Main!B115</f>
        <v>44681</v>
      </c>
      <c r="B117" s="10">
        <f>Main!C115/Main!C109-1</f>
        <v>2.2062299732099611E-3</v>
      </c>
    </row>
    <row r="118" spans="1:2" x14ac:dyDescent="0.35">
      <c r="A118" s="13">
        <f>Main!B116</f>
        <v>44712</v>
      </c>
      <c r="B118" s="10">
        <f>Main!C116/Main!C110-1</f>
        <v>2.3734092251517014E-2</v>
      </c>
    </row>
    <row r="119" spans="1:2" x14ac:dyDescent="0.35">
      <c r="A119" s="13">
        <f>Main!B117</f>
        <v>44742</v>
      </c>
      <c r="B119" s="10">
        <f>Main!C117/Main!C111-1</f>
        <v>-4.0561050923745179E-2</v>
      </c>
    </row>
    <row r="120" spans="1:2" x14ac:dyDescent="0.35">
      <c r="A120" s="13">
        <f>Main!B118</f>
        <v>44773</v>
      </c>
      <c r="B120" s="10">
        <f>Main!C118/Main!C112-1</f>
        <v>-2.7751196172248749E-2</v>
      </c>
    </row>
    <row r="121" spans="1:2" x14ac:dyDescent="0.35">
      <c r="A121" s="13">
        <f>Main!B119</f>
        <v>44804</v>
      </c>
      <c r="B121" s="10">
        <f>Main!C119/Main!C113-1</f>
        <v>-3.4231230135987056E-2</v>
      </c>
    </row>
    <row r="122" spans="1:2" x14ac:dyDescent="0.35">
      <c r="A122" s="13">
        <f>Main!B120</f>
        <v>44834</v>
      </c>
      <c r="B122" s="10">
        <f>Main!C120/Main!C114-1</f>
        <v>-0.10113352745424287</v>
      </c>
    </row>
    <row r="123" spans="1:2" x14ac:dyDescent="0.35">
      <c r="A123" s="13">
        <f>Main!B121</f>
        <v>44865</v>
      </c>
      <c r="B123" s="10">
        <f>Main!C121/Main!C115-1</f>
        <v>-0.11656795429529843</v>
      </c>
    </row>
    <row r="124" spans="1:2" x14ac:dyDescent="0.35">
      <c r="A124" s="13">
        <f>Main!B122</f>
        <v>44895</v>
      </c>
      <c r="B124" s="10">
        <f>Main!C122/Main!C116-1</f>
        <v>-6.5512719643325501E-2</v>
      </c>
    </row>
    <row r="125" spans="1:2" x14ac:dyDescent="0.35">
      <c r="A125" s="13">
        <f>Main!B123</f>
        <v>44926</v>
      </c>
      <c r="B125" s="10">
        <f>Main!C123/Main!C117-1</f>
        <v>-2.351080078551171E-2</v>
      </c>
    </row>
    <row r="126" spans="1:2" x14ac:dyDescent="0.35">
      <c r="A126" s="13">
        <f>Main!B124</f>
        <v>44957</v>
      </c>
      <c r="B126" s="10">
        <f>Main!C124/Main!C118-1</f>
        <v>1.459973753280841E-2</v>
      </c>
    </row>
    <row r="127" spans="1:2" x14ac:dyDescent="0.35">
      <c r="A127" s="13">
        <f>Main!B125</f>
        <v>44985</v>
      </c>
      <c r="B127" s="10">
        <f>Main!C125/Main!C119-1</f>
        <v>-9.1713422529138278E-4</v>
      </c>
    </row>
    <row r="128" spans="1:2" x14ac:dyDescent="0.35">
      <c r="A128" s="13">
        <f>Main!B126</f>
        <v>45016</v>
      </c>
      <c r="B128" s="10">
        <f>Main!C126/Main!C120-1</f>
        <v>6.9300630531613283E-2</v>
      </c>
    </row>
    <row r="129" spans="1:2" x14ac:dyDescent="0.35">
      <c r="A129" s="13">
        <f>Main!B127</f>
        <v>45046</v>
      </c>
      <c r="B129" s="10">
        <f>Main!C127/Main!C121-1</f>
        <v>0.11871848116285966</v>
      </c>
    </row>
    <row r="130" spans="1:2" x14ac:dyDescent="0.35">
      <c r="A130" s="13">
        <f>Main!B128</f>
        <v>45077</v>
      </c>
      <c r="B130" s="10">
        <f>Main!C128/Main!C122-1</f>
        <v>4.1872474180511876E-2</v>
      </c>
    </row>
    <row r="131" spans="1:2" x14ac:dyDescent="0.35">
      <c r="A131" s="13">
        <f>Main!B129</f>
        <v>45107</v>
      </c>
      <c r="B131" s="10">
        <f>Main!C129/Main!C123-1</f>
        <v>6.1225629853080887E-2</v>
      </c>
    </row>
    <row r="132" spans="1:2" x14ac:dyDescent="0.35">
      <c r="A132" s="13">
        <f>Main!B130</f>
        <v>45138</v>
      </c>
      <c r="B132" s="10">
        <f>Main!C130/Main!C124-1</f>
        <v>4.1013203988143232E-2</v>
      </c>
    </row>
    <row r="133" spans="1:2" x14ac:dyDescent="0.35">
      <c r="A133" s="13">
        <f>Main!B131</f>
        <v>45169</v>
      </c>
      <c r="B133" s="10">
        <f>Main!C131/Main!C125-1</f>
        <v>2.2301420163075791E-2</v>
      </c>
    </row>
    <row r="134" spans="1:2" x14ac:dyDescent="0.35">
      <c r="A134" s="13">
        <f>Main!B132</f>
        <v>45198</v>
      </c>
      <c r="B134" s="10">
        <f>Main!C132/Main!C126-1</f>
        <v>2.5858804436029281E-2</v>
      </c>
    </row>
    <row r="135" spans="1:2" x14ac:dyDescent="0.35">
      <c r="A135" s="13">
        <f>Main!B133</f>
        <v>45230</v>
      </c>
      <c r="B135" s="10">
        <f>Main!C133/Main!C127-1</f>
        <v>-2.39711497666526E-2</v>
      </c>
    </row>
    <row r="136" spans="1:2" x14ac:dyDescent="0.35">
      <c r="A136" s="13">
        <f>Main!B134</f>
        <v>45260</v>
      </c>
      <c r="B136" s="10">
        <f>Main!C134/Main!C128-1</f>
        <v>1.788600366339832E-2</v>
      </c>
    </row>
    <row r="137" spans="1:2" x14ac:dyDescent="0.35">
      <c r="A137" s="13">
        <f>Main!B135</f>
        <v>45289</v>
      </c>
      <c r="B137" s="10">
        <f>Main!C135/Main!C129-1</f>
        <v>1.5160288466600003E-2</v>
      </c>
    </row>
    <row r="138" spans="1:2" x14ac:dyDescent="0.35">
      <c r="A138" s="13">
        <f>Main!B136</f>
        <v>45322</v>
      </c>
      <c r="B138" s="10">
        <f>Main!C136/Main!C130-1</f>
        <v>9.8364050528054747E-4</v>
      </c>
    </row>
    <row r="139" spans="1:2" x14ac:dyDescent="0.35">
      <c r="A139" s="13">
        <f>Main!B137</f>
        <v>45351</v>
      </c>
      <c r="B139" s="10">
        <f>Main!C137/Main!C131-1</f>
        <v>4.4580604267906221E-2</v>
      </c>
    </row>
    <row r="140" spans="1:2" x14ac:dyDescent="0.35">
      <c r="A140" s="13">
        <f>Main!B138</f>
        <v>45379</v>
      </c>
      <c r="B140" s="10">
        <f>Main!C138/Main!C132-1</f>
        <v>6.3281126404050037E-2</v>
      </c>
    </row>
    <row r="141" spans="1:2" x14ac:dyDescent="0.35">
      <c r="A141" s="13">
        <f>Main!B139</f>
        <v>45412</v>
      </c>
      <c r="B141" s="10">
        <f>Main!C139/Main!C133-1</f>
        <v>0.10590089111062828</v>
      </c>
    </row>
    <row r="142" spans="1:2" x14ac:dyDescent="0.35">
      <c r="A142" s="13">
        <f>Main!B140</f>
        <v>45443</v>
      </c>
      <c r="B142" s="10">
        <f>Main!C140/Main!C134-1</f>
        <v>9.8973219011326385E-2</v>
      </c>
    </row>
    <row r="143" spans="1:2" x14ac:dyDescent="0.35">
      <c r="A143" s="13">
        <f>Main!B141</f>
        <v>45473</v>
      </c>
      <c r="B143" s="10">
        <f>Main!C141/Main!C135-1</f>
        <v>8.0165932071558199E-2</v>
      </c>
    </row>
    <row r="144" spans="1:2" x14ac:dyDescent="0.35">
      <c r="A144" s="13">
        <f>Main!B142</f>
        <v>45504</v>
      </c>
      <c r="B144" s="10">
        <f>Main!C142/Main!C136-1</f>
        <v>7.9441427463149861E-2</v>
      </c>
    </row>
    <row r="145" spans="1:2" x14ac:dyDescent="0.35">
      <c r="A145" s="13">
        <f>Main!B143</f>
        <v>45535</v>
      </c>
      <c r="B145" s="10">
        <f>Main!C143/Main!C137-1</f>
        <v>5.4459951456310662E-2</v>
      </c>
    </row>
    <row r="146" spans="1:2" x14ac:dyDescent="0.35">
      <c r="A146" s="13">
        <f>Main!B144</f>
        <v>45565</v>
      </c>
      <c r="B146" s="10">
        <f>Main!C144/Main!C138-1</f>
        <v>5.7431929772355339E-2</v>
      </c>
    </row>
    <row r="147" spans="1:2" x14ac:dyDescent="0.35">
      <c r="A147" s="13">
        <f>Main!B145</f>
        <v>45596</v>
      </c>
      <c r="B147" s="10">
        <f>Main!C145/Main!C139-1</f>
        <v>3.7439198152606545E-2</v>
      </c>
    </row>
    <row r="148" spans="1:2" x14ac:dyDescent="0.35">
      <c r="A148" s="13">
        <f>Main!B146</f>
        <v>45626</v>
      </c>
      <c r="B148" s="10">
        <f>Main!C146/Main!C140-1</f>
        <v>2.3213253708341375E-2</v>
      </c>
    </row>
    <row r="149" spans="1:2" x14ac:dyDescent="0.35">
      <c r="A149" s="13">
        <f>Main!B147</f>
        <v>45657</v>
      </c>
      <c r="B149" s="10">
        <f>Main!C147/Main!C141-1</f>
        <v>3.3219720608708148E-2</v>
      </c>
    </row>
    <row r="150" spans="1:2" x14ac:dyDescent="0.35">
      <c r="A150" s="13">
        <f>Main!B148</f>
        <v>45688</v>
      </c>
      <c r="B150" s="10">
        <f>Main!C148/Main!C142-1</f>
        <v>3.5360068995256455E-2</v>
      </c>
    </row>
    <row r="151" spans="1:2" x14ac:dyDescent="0.35">
      <c r="A151" s="13">
        <f>Main!B149</f>
        <v>45716</v>
      </c>
      <c r="B151" s="10">
        <f>Main!C149/Main!C143-1</f>
        <v>3.6493550088716242E-2</v>
      </c>
    </row>
    <row r="152" spans="1:2" x14ac:dyDescent="0.35">
      <c r="A152" s="13">
        <f>Main!B150</f>
        <v>45747</v>
      </c>
      <c r="B152" s="10">
        <f>Main!C150/Main!C144-1</f>
        <v>1.9745790535153018E-2</v>
      </c>
    </row>
    <row r="153" spans="1:2" x14ac:dyDescent="0.35">
      <c r="A153" s="13">
        <f>Main!B151</f>
        <v>45777</v>
      </c>
      <c r="B153" s="10">
        <f>Main!C151/Main!C145-1</f>
        <v>1.2834477859341664E-2</v>
      </c>
    </row>
    <row r="154" spans="1:2" x14ac:dyDescent="0.35">
      <c r="A154" s="13">
        <f>Main!B152</f>
        <v>45807</v>
      </c>
      <c r="B154" s="10">
        <f>Main!C152/Main!C146-1</f>
        <v>3.652452226301417E-2</v>
      </c>
    </row>
    <row r="155" spans="1:2" x14ac:dyDescent="0.35">
      <c r="A155" s="13">
        <f>Main!B153</f>
        <v>45838</v>
      </c>
      <c r="B155" s="10">
        <f>Main!C153/Main!C147-1</f>
        <v>3.8005854202481038E-2</v>
      </c>
    </row>
    <row r="156" spans="1:2" x14ac:dyDescent="0.35">
      <c r="A156" s="13">
        <f>Main!B154</f>
        <v>45869</v>
      </c>
      <c r="B156" s="10">
        <f>Main!C154/Main!C148-1</f>
        <v>6.2705354250543577E-2</v>
      </c>
    </row>
    <row r="157" spans="1:2" x14ac:dyDescent="0.35">
      <c r="A157" s="13">
        <f>Main!B155</f>
        <v>45898</v>
      </c>
      <c r="B157" s="10">
        <f>Main!C155/Main!C149-1</f>
        <v>8.0827241602664968E-2</v>
      </c>
    </row>
    <row r="158" spans="1:2" x14ac:dyDescent="0.35">
      <c r="A158" s="13">
        <f>Main!B156</f>
        <v>45930</v>
      </c>
      <c r="B158" s="10">
        <f>Main!C156/Main!C150-1</f>
        <v>9.4885475117284734E-2</v>
      </c>
    </row>
    <row r="159" spans="1:2" x14ac:dyDescent="0.35">
      <c r="A159" s="13">
        <f>Main!B157</f>
        <v>45961</v>
      </c>
      <c r="B159" s="10">
        <f>Main!C157/Main!C151-1</f>
        <v>0.13013186196577187</v>
      </c>
    </row>
    <row r="160" spans="1:2" x14ac:dyDescent="0.35">
      <c r="A160" s="13">
        <f>Main!B158</f>
        <v>45989</v>
      </c>
      <c r="B160" s="10">
        <f>Main!C158/Main!C152-1</f>
        <v>9.9718463354826925E-2</v>
      </c>
    </row>
    <row r="161" spans="1:2" x14ac:dyDescent="0.35">
      <c r="A161" s="13">
        <f>Main!B159</f>
        <v>46022</v>
      </c>
      <c r="B161" s="10">
        <f>Main!C159/Main!C153-1</f>
        <v>8.9073900004476014E-2</v>
      </c>
    </row>
    <row r="162" spans="1:2" x14ac:dyDescent="0.35">
      <c r="A162" s="13">
        <f>Main!B160</f>
        <v>46052</v>
      </c>
      <c r="B162" s="10">
        <f>Main!C160/Main!C154-1</f>
        <v>8.0909249259710991E-2</v>
      </c>
    </row>
    <row r="163" spans="1:2" x14ac:dyDescent="0.35">
      <c r="A163" s="13">
        <f>Main!B161</f>
        <v>46080</v>
      </c>
      <c r="B163" s="10">
        <f>Main!C161/Main!C155-1</f>
        <v>8.2659132742605168E-2</v>
      </c>
    </row>
    <row r="164" spans="1:2" x14ac:dyDescent="0.35">
      <c r="A164" s="13">
        <f>Main!B162</f>
        <v>46112</v>
      </c>
      <c r="B164" s="10">
        <f>Main!C162/Main!C156-1</f>
        <v>1.600504095778188E-2</v>
      </c>
    </row>
    <row r="165" spans="1:2" x14ac:dyDescent="0.35">
      <c r="A165" s="13">
        <f>Main!B163</f>
        <v>46142</v>
      </c>
      <c r="B165" s="10">
        <f>Main!C163/Main!C157-1</f>
        <v>4.6133476767760362E-2</v>
      </c>
    </row>
    <row r="166" spans="1:2" x14ac:dyDescent="0.35">
      <c r="A166" s="13">
        <f>Main!B164</f>
        <v>46171</v>
      </c>
      <c r="B166" s="10">
        <f>Main!C164/Main!C158-1</f>
        <v>6.1070278305392689E-2</v>
      </c>
    </row>
    <row r="167" spans="1:2" x14ac:dyDescent="0.35">
      <c r="A167" s="13">
        <f>Main!B165</f>
        <v>46203</v>
      </c>
      <c r="B167" s="10">
        <f>Main!C165/Main!C159-1</f>
        <v>3.1564670584850685E-2</v>
      </c>
    </row>
    <row r="168" spans="1:2" x14ac:dyDescent="0.35">
      <c r="A168" s="13">
        <f>Main!B166</f>
        <v>46234</v>
      </c>
      <c r="B168" s="10">
        <f>Main!C166/Main!C160-1</f>
        <v>4.5282410764644121E-2</v>
      </c>
    </row>
  </sheetData>
  <pageMargins left="0.7" right="0.7" top="0.75" bottom="0.75" header="0.3" footer="0.3"/>
  <pageSetup orientation="portrait" horizontalDpi="4294967292" verticalDpi="429496729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O168"/>
  <sheetViews>
    <sheetView showGridLines="0" topLeftCell="A139" zoomScaleNormal="100" zoomScalePageLayoutView="150" workbookViewId="0">
      <selection activeCell="B171" sqref="B171"/>
    </sheetView>
  </sheetViews>
  <sheetFormatPr defaultColWidth="11.453125" defaultRowHeight="14.5" x14ac:dyDescent="0.35"/>
  <cols>
    <col min="10" max="10" width="23.453125" bestFit="1" customWidth="1"/>
    <col min="13" max="14" width="11.453125" style="29"/>
  </cols>
  <sheetData>
    <row r="1" spans="1:2" x14ac:dyDescent="0.35">
      <c r="A1" t="s">
        <v>23</v>
      </c>
    </row>
    <row r="4" spans="1:2" x14ac:dyDescent="0.35">
      <c r="A4" t="s">
        <v>0</v>
      </c>
      <c r="B4" s="1" t="s">
        <v>14</v>
      </c>
    </row>
    <row r="5" spans="1:2" x14ac:dyDescent="0.35">
      <c r="A5" s="13">
        <f>Main!B3</f>
        <v>41274</v>
      </c>
    </row>
    <row r="6" spans="1:2" x14ac:dyDescent="0.35">
      <c r="A6" s="13">
        <f>Main!B4</f>
        <v>41305</v>
      </c>
      <c r="B6" s="10"/>
    </row>
    <row r="7" spans="1:2" x14ac:dyDescent="0.35">
      <c r="A7" s="13">
        <f>Main!B5</f>
        <v>41333</v>
      </c>
      <c r="B7" s="10"/>
    </row>
    <row r="8" spans="1:2" x14ac:dyDescent="0.35">
      <c r="A8" s="13">
        <f>Main!B6</f>
        <v>41362</v>
      </c>
      <c r="B8" s="10"/>
    </row>
    <row r="9" spans="1:2" x14ac:dyDescent="0.35">
      <c r="A9" s="13">
        <f>Main!B7</f>
        <v>41394</v>
      </c>
      <c r="B9" s="10"/>
    </row>
    <row r="10" spans="1:2" x14ac:dyDescent="0.35">
      <c r="A10" s="13">
        <f>Main!B8</f>
        <v>41425</v>
      </c>
      <c r="B10" s="10"/>
    </row>
    <row r="11" spans="1:2" x14ac:dyDescent="0.35">
      <c r="A11" s="13">
        <f>Main!B9</f>
        <v>41453</v>
      </c>
      <c r="B11" s="10"/>
    </row>
    <row r="12" spans="1:2" x14ac:dyDescent="0.35">
      <c r="A12" s="13">
        <f>Main!B10</f>
        <v>41486</v>
      </c>
      <c r="B12" s="10"/>
    </row>
    <row r="13" spans="1:2" x14ac:dyDescent="0.35">
      <c r="A13" s="13">
        <f>Main!B11</f>
        <v>41516</v>
      </c>
      <c r="B13" s="10"/>
    </row>
    <row r="14" spans="1:2" x14ac:dyDescent="0.35">
      <c r="A14" s="13">
        <f>Main!B12</f>
        <v>41547</v>
      </c>
      <c r="B14" s="10">
        <f>Main!C12/Main!C3-1</f>
        <v>8.1398824349905308E-2</v>
      </c>
    </row>
    <row r="15" spans="1:2" x14ac:dyDescent="0.35">
      <c r="A15" s="13">
        <f>Main!B13</f>
        <v>41578</v>
      </c>
      <c r="B15" s="10">
        <f>Main!C13/Main!C4-1</f>
        <v>8.1700626959247735E-2</v>
      </c>
    </row>
    <row r="16" spans="1:2" x14ac:dyDescent="0.35">
      <c r="A16" s="13">
        <f>Main!B14</f>
        <v>41607</v>
      </c>
      <c r="B16" s="10">
        <f>Main!C14/Main!C5-1</f>
        <v>9.360132051655512E-2</v>
      </c>
    </row>
    <row r="17" spans="1:2" x14ac:dyDescent="0.35">
      <c r="A17" s="13">
        <f>Main!B15</f>
        <v>41639</v>
      </c>
      <c r="B17" s="10">
        <f>Main!C15/Main!C6-1</f>
        <v>0.1052171378606821</v>
      </c>
    </row>
    <row r="18" spans="1:2" x14ac:dyDescent="0.35">
      <c r="A18" s="13">
        <f>Main!B16</f>
        <v>41670</v>
      </c>
      <c r="B18" s="10">
        <f>Main!C16/Main!C7-1</f>
        <v>0.11642758891727256</v>
      </c>
    </row>
    <row r="19" spans="1:2" x14ac:dyDescent="0.35">
      <c r="A19" s="13">
        <f>Main!B17</f>
        <v>41698</v>
      </c>
      <c r="B19" s="10">
        <f>Main!C17/Main!C8-1</f>
        <v>6.4310758442517102E-2</v>
      </c>
    </row>
    <row r="20" spans="1:2" x14ac:dyDescent="0.35">
      <c r="A20" s="13">
        <f>Main!B18</f>
        <v>41729</v>
      </c>
      <c r="B20" s="10">
        <f>Main!C18/Main!C9-1</f>
        <v>0.10714285714285721</v>
      </c>
    </row>
    <row r="21" spans="1:2" x14ac:dyDescent="0.35">
      <c r="A21" s="13">
        <f>Main!B19</f>
        <v>41759</v>
      </c>
      <c r="B21" s="10">
        <f>Main!C19/Main!C10-1</f>
        <v>0.10239261492087426</v>
      </c>
    </row>
    <row r="22" spans="1:2" x14ac:dyDescent="0.35">
      <c r="A22" s="13">
        <f>Main!B20</f>
        <v>41789</v>
      </c>
      <c r="B22" s="10">
        <f>Main!C20/Main!C11-1</f>
        <v>0.11767481362649801</v>
      </c>
    </row>
    <row r="23" spans="1:2" x14ac:dyDescent="0.35">
      <c r="A23" s="13">
        <f>Main!B21</f>
        <v>41820</v>
      </c>
      <c r="B23" s="10">
        <f>Main!C21/Main!C12-1</f>
        <v>0.10493827160493829</v>
      </c>
    </row>
    <row r="24" spans="1:2" x14ac:dyDescent="0.35">
      <c r="A24" s="13">
        <f>Main!B22</f>
        <v>41851</v>
      </c>
      <c r="B24" s="10">
        <f>Main!C22/Main!C13-1</f>
        <v>0.12488679587031326</v>
      </c>
    </row>
    <row r="25" spans="1:2" x14ac:dyDescent="0.35">
      <c r="A25" s="13">
        <f>Main!B23</f>
        <v>41880</v>
      </c>
      <c r="B25" s="10">
        <f>Main!C23/Main!C14-1</f>
        <v>0.12261386841871613</v>
      </c>
    </row>
    <row r="26" spans="1:2" x14ac:dyDescent="0.35">
      <c r="A26" s="13">
        <f>Main!B24</f>
        <v>41912</v>
      </c>
      <c r="B26" s="10">
        <f>Main!C24/Main!C15-1</f>
        <v>0.11269338959212361</v>
      </c>
    </row>
    <row r="27" spans="1:2" x14ac:dyDescent="0.35">
      <c r="A27" s="13">
        <f>Main!B25</f>
        <v>41943</v>
      </c>
      <c r="B27" s="10">
        <f>Main!C25/Main!C16-1</f>
        <v>0.12144680102085736</v>
      </c>
    </row>
    <row r="28" spans="1:2" x14ac:dyDescent="0.35">
      <c r="A28" s="13">
        <f>Main!B26</f>
        <v>41971</v>
      </c>
      <c r="B28" s="10">
        <f>Main!C26/Main!C17-1</f>
        <v>0.11642826181187704</v>
      </c>
    </row>
    <row r="29" spans="1:2" x14ac:dyDescent="0.35">
      <c r="A29" s="13">
        <f>Main!B27</f>
        <v>42004</v>
      </c>
      <c r="B29" s="10">
        <f>Main!C27/Main!C18-1</f>
        <v>9.3410384681732017E-2</v>
      </c>
    </row>
    <row r="30" spans="1:2" x14ac:dyDescent="0.35">
      <c r="A30" s="13">
        <f>Main!B28</f>
        <v>42034</v>
      </c>
      <c r="B30" s="10">
        <f>Main!C28/Main!C19-1</f>
        <v>0.11330428095360157</v>
      </c>
    </row>
    <row r="31" spans="1:2" x14ac:dyDescent="0.35">
      <c r="A31" s="13">
        <f>Main!B29</f>
        <v>42062</v>
      </c>
      <c r="B31" s="10">
        <f>Main!C29/Main!C20-1</f>
        <v>0.12326916582235725</v>
      </c>
    </row>
    <row r="32" spans="1:2" x14ac:dyDescent="0.35">
      <c r="A32" s="13">
        <f>Main!B30</f>
        <v>42094</v>
      </c>
      <c r="B32" s="10">
        <f>Main!C30/Main!C21-1</f>
        <v>0.12198782623196869</v>
      </c>
    </row>
    <row r="33" spans="1:2" x14ac:dyDescent="0.35">
      <c r="A33" s="13">
        <f>Main!B31</f>
        <v>42124</v>
      </c>
      <c r="B33" s="10">
        <f>Main!C31/Main!C22-1</f>
        <v>0.15336929393768606</v>
      </c>
    </row>
    <row r="34" spans="1:2" x14ac:dyDescent="0.35">
      <c r="A34" s="13">
        <f>Main!B32</f>
        <v>42153</v>
      </c>
      <c r="B34" s="10">
        <f>Main!C32/Main!C23-1</f>
        <v>0.17731730465042728</v>
      </c>
    </row>
    <row r="35" spans="1:2" x14ac:dyDescent="0.35">
      <c r="A35" s="13">
        <f>Main!B33</f>
        <v>42185</v>
      </c>
      <c r="B35" s="10">
        <f>Main!C33/Main!C24-1</f>
        <v>0.15744983409701363</v>
      </c>
    </row>
    <row r="36" spans="1:2" x14ac:dyDescent="0.35">
      <c r="A36" s="13">
        <f>Main!B34</f>
        <v>42216</v>
      </c>
      <c r="B36" s="10">
        <f>Main!C34/Main!C25-1</f>
        <v>9.1265792984383642E-2</v>
      </c>
    </row>
    <row r="37" spans="1:2" x14ac:dyDescent="0.35">
      <c r="A37" s="13">
        <f>Main!B35</f>
        <v>42247</v>
      </c>
      <c r="B37" s="10">
        <f>Main!C35/Main!C26-1</f>
        <v>1.8636434228918031E-3</v>
      </c>
    </row>
    <row r="38" spans="1:2" x14ac:dyDescent="0.35">
      <c r="A38" s="13">
        <f>Main!B36</f>
        <v>42277</v>
      </c>
      <c r="B38" s="10">
        <f>Main!C36/Main!C27-1</f>
        <v>2.2797191764613034E-2</v>
      </c>
    </row>
    <row r="39" spans="1:2" x14ac:dyDescent="0.35">
      <c r="A39" s="13">
        <f>Main!B37</f>
        <v>42307</v>
      </c>
      <c r="B39" s="10">
        <f>Main!C37/Main!C28-1</f>
        <v>2.6709647708957007E-2</v>
      </c>
    </row>
    <row r="40" spans="1:2" x14ac:dyDescent="0.35">
      <c r="A40" s="13">
        <f>Main!B38</f>
        <v>42338</v>
      </c>
      <c r="B40" s="10">
        <f>Main!C38/Main!C29-1</f>
        <v>5.4119061936259705E-3</v>
      </c>
    </row>
    <row r="41" spans="1:2" x14ac:dyDescent="0.35">
      <c r="A41" s="13">
        <f>Main!B39</f>
        <v>42369</v>
      </c>
      <c r="B41" s="10">
        <f>Main!C39/Main!C30-1</f>
        <v>4.4589774078485078E-4</v>
      </c>
    </row>
    <row r="42" spans="1:2" x14ac:dyDescent="0.35">
      <c r="A42" s="13">
        <f>Main!B40</f>
        <v>42398</v>
      </c>
      <c r="B42" s="10">
        <f>Main!C40/Main!C31-1</f>
        <v>-0.12208571827446602</v>
      </c>
    </row>
    <row r="43" spans="1:2" x14ac:dyDescent="0.35">
      <c r="A43" s="13">
        <f>Main!B41</f>
        <v>42429</v>
      </c>
      <c r="B43" s="10">
        <f>Main!C41/Main!C32-1</f>
        <v>-0.16129248958753206</v>
      </c>
    </row>
    <row r="44" spans="1:2" x14ac:dyDescent="0.35">
      <c r="A44" s="13">
        <f>Main!B42</f>
        <v>42460</v>
      </c>
      <c r="B44" s="10">
        <f>Main!C42/Main!C33-1</f>
        <v>-0.10067572179373419</v>
      </c>
    </row>
    <row r="45" spans="1:2" x14ac:dyDescent="0.35">
      <c r="A45" s="13">
        <f>Main!B43</f>
        <v>42489</v>
      </c>
      <c r="B45" s="10">
        <f>Main!C43/Main!C34-1</f>
        <v>-4.4656982597439998E-2</v>
      </c>
    </row>
    <row r="46" spans="1:2" x14ac:dyDescent="0.35">
      <c r="A46" s="13">
        <f>Main!B44</f>
        <v>42521</v>
      </c>
      <c r="B46" s="10">
        <f>Main!C44/Main!C35-1</f>
        <v>2.2709657417454565E-2</v>
      </c>
    </row>
    <row r="47" spans="1:2" x14ac:dyDescent="0.35">
      <c r="A47" s="13">
        <f>Main!B45</f>
        <v>42551</v>
      </c>
      <c r="B47" s="10">
        <f>Main!C45/Main!C36-1</f>
        <v>1.511645842973941E-2</v>
      </c>
    </row>
    <row r="48" spans="1:2" x14ac:dyDescent="0.35">
      <c r="A48" s="13">
        <f>Main!B46</f>
        <v>42580</v>
      </c>
      <c r="B48" s="10">
        <f>Main!C46/Main!C37-1</f>
        <v>3.8872691933915515E-3</v>
      </c>
    </row>
    <row r="49" spans="1:15" x14ac:dyDescent="0.35">
      <c r="A49" s="13">
        <f>Main!B47</f>
        <v>42613</v>
      </c>
      <c r="B49" s="10">
        <f>Main!C47/Main!C38-1</f>
        <v>4.6351674641148533E-2</v>
      </c>
    </row>
    <row r="50" spans="1:15" x14ac:dyDescent="0.35">
      <c r="A50" s="13">
        <f>Main!B48</f>
        <v>42643</v>
      </c>
      <c r="B50" s="10">
        <f>Main!C48/Main!C39-1</f>
        <v>6.8117664537215683E-2</v>
      </c>
    </row>
    <row r="51" spans="1:15" x14ac:dyDescent="0.35">
      <c r="A51" s="13">
        <f>Main!B49</f>
        <v>42674</v>
      </c>
      <c r="B51" s="10">
        <f>Main!C49/Main!C40-1</f>
        <v>0.17039039516577881</v>
      </c>
    </row>
    <row r="52" spans="1:15" x14ac:dyDescent="0.35">
      <c r="A52" s="13">
        <f>Main!B50</f>
        <v>42704</v>
      </c>
      <c r="B52" s="10">
        <f>Main!C50/Main!C41-1</f>
        <v>0.19791750100120153</v>
      </c>
    </row>
    <row r="53" spans="1:15" x14ac:dyDescent="0.35">
      <c r="A53" s="13">
        <f>Main!B51</f>
        <v>42734</v>
      </c>
      <c r="B53" s="10">
        <f>Main!C51/Main!C42-1</f>
        <v>0.13775045537340636</v>
      </c>
    </row>
    <row r="54" spans="1:15" x14ac:dyDescent="0.35">
      <c r="A54" s="13">
        <f>Main!B52</f>
        <v>42766</v>
      </c>
      <c r="B54" s="10">
        <f>Main!C52/Main!C43-1</f>
        <v>0.14610462928114409</v>
      </c>
    </row>
    <row r="55" spans="1:15" x14ac:dyDescent="0.35">
      <c r="A55" s="13">
        <f>Main!B53</f>
        <v>42794</v>
      </c>
      <c r="B55" s="10">
        <f>Main!C53/Main!C44-1</f>
        <v>0.19052671466464588</v>
      </c>
      <c r="N55" s="28"/>
      <c r="O55" s="12"/>
    </row>
    <row r="56" spans="1:15" x14ac:dyDescent="0.35">
      <c r="A56" s="13">
        <f>Main!B54</f>
        <v>42825</v>
      </c>
      <c r="B56" s="10">
        <f>Main!C54/Main!C45-1</f>
        <v>0.21410120042546721</v>
      </c>
      <c r="N56" s="28"/>
      <c r="O56" s="12"/>
    </row>
    <row r="57" spans="1:15" x14ac:dyDescent="0.35">
      <c r="A57" s="13">
        <f>Main!B55</f>
        <v>42855</v>
      </c>
      <c r="B57" s="10">
        <f>Main!C55/Main!C46-1</f>
        <v>0.19949363318191993</v>
      </c>
      <c r="N57" s="28"/>
      <c r="O57" s="12"/>
    </row>
    <row r="58" spans="1:15" x14ac:dyDescent="0.35">
      <c r="A58" s="13">
        <f>Main!B56</f>
        <v>42886</v>
      </c>
      <c r="B58" s="10">
        <f>Main!C56/Main!C47-1</f>
        <v>0.15711631894827072</v>
      </c>
      <c r="N58" s="28"/>
      <c r="O58" s="12"/>
    </row>
    <row r="59" spans="1:15" x14ac:dyDescent="0.35">
      <c r="A59" s="13">
        <f>Main!B57</f>
        <v>42916</v>
      </c>
      <c r="B59" s="10">
        <f>Main!C57/Main!C48-1</f>
        <v>0.13158077752277642</v>
      </c>
      <c r="N59" s="28"/>
      <c r="O59" s="12"/>
    </row>
    <row r="60" spans="1:15" x14ac:dyDescent="0.35">
      <c r="A60" s="13">
        <f>Main!B58</f>
        <v>42947</v>
      </c>
      <c r="B60" s="10">
        <f>Main!C58/Main!C49-1</f>
        <v>0.11338315217391304</v>
      </c>
      <c r="N60" s="28"/>
      <c r="O60" s="12"/>
    </row>
    <row r="61" spans="1:15" x14ac:dyDescent="0.35">
      <c r="A61" s="13">
        <f>Main!B59</f>
        <v>42978</v>
      </c>
      <c r="B61" s="10">
        <f>Main!C59/Main!C50-1</f>
        <v>0.10223321743781755</v>
      </c>
      <c r="N61" s="28"/>
      <c r="O61" s="12"/>
    </row>
    <row r="62" spans="1:15" x14ac:dyDescent="0.35">
      <c r="A62" s="13">
        <f>Main!B60</f>
        <v>43008</v>
      </c>
      <c r="B62" s="10">
        <f>Main!C60/Main!C51-1</f>
        <v>0.1065305850176772</v>
      </c>
      <c r="N62" s="28"/>
      <c r="O62" s="12"/>
    </row>
    <row r="63" spans="1:15" x14ac:dyDescent="0.35">
      <c r="A63" s="13">
        <f>Main!B61</f>
        <v>43039</v>
      </c>
      <c r="B63" s="10">
        <f>Main!C61/Main!C52-1</f>
        <v>0.11342440562196243</v>
      </c>
      <c r="N63" s="28"/>
      <c r="O63" s="12"/>
    </row>
    <row r="64" spans="1:15" x14ac:dyDescent="0.35">
      <c r="A64" s="13">
        <f>Main!B62</f>
        <v>43069</v>
      </c>
      <c r="B64" s="10">
        <f>Main!C62/Main!C53-1</f>
        <v>7.5052517665032736E-2</v>
      </c>
      <c r="N64" s="28"/>
      <c r="O64" s="12"/>
    </row>
    <row r="65" spans="1:15" x14ac:dyDescent="0.35">
      <c r="A65" s="13">
        <f>Main!B63</f>
        <v>43100</v>
      </c>
      <c r="B65" s="10">
        <f>Main!C63/Main!C54-1</f>
        <v>5.7196495619524335E-2</v>
      </c>
      <c r="N65" s="28"/>
      <c r="O65" s="12"/>
    </row>
    <row r="66" spans="1:15" x14ac:dyDescent="0.35">
      <c r="A66" s="13">
        <f>Main!B64</f>
        <v>43131</v>
      </c>
      <c r="B66" s="10">
        <f>Main!C64/Main!C55-1</f>
        <v>8.1698534889495855E-2</v>
      </c>
      <c r="N66" s="28"/>
      <c r="O66" s="12"/>
    </row>
    <row r="67" spans="1:15" x14ac:dyDescent="0.35">
      <c r="A67" s="13">
        <f>Main!B65</f>
        <v>43159</v>
      </c>
      <c r="B67" s="10">
        <f>Main!C65/Main!C56-1</f>
        <v>5.3473294226613399E-2</v>
      </c>
      <c r="N67" s="28"/>
      <c r="O67" s="12"/>
    </row>
    <row r="68" spans="1:15" x14ac:dyDescent="0.35">
      <c r="A68" s="13">
        <f>Main!B66</f>
        <v>43190</v>
      </c>
      <c r="B68" s="10">
        <f>Main!C66/Main!C57-1</f>
        <v>2.9315960912051908E-2</v>
      </c>
      <c r="N68" s="28"/>
      <c r="O68" s="12"/>
    </row>
    <row r="69" spans="1:15" x14ac:dyDescent="0.35">
      <c r="A69" s="13">
        <f>Main!B67</f>
        <v>43220</v>
      </c>
      <c r="B69" s="10">
        <f>Main!C67/Main!C58-1</f>
        <v>3.5877722862895922E-2</v>
      </c>
      <c r="N69" s="28"/>
      <c r="O69" s="12"/>
    </row>
    <row r="70" spans="1:15" x14ac:dyDescent="0.35">
      <c r="A70" s="13">
        <f>Main!B68</f>
        <v>43251</v>
      </c>
      <c r="B70" s="10">
        <f>Main!C68/Main!C59-1</f>
        <v>4.6405823475887287E-2</v>
      </c>
      <c r="N70" s="28"/>
      <c r="O70" s="12"/>
    </row>
    <row r="71" spans="1:15" x14ac:dyDescent="0.35">
      <c r="A71" s="13">
        <f>Main!B69</f>
        <v>43281</v>
      </c>
      <c r="B71" s="10">
        <f>Main!C69/Main!C60-1</f>
        <v>1.3081745840366699E-2</v>
      </c>
      <c r="N71" s="28"/>
      <c r="O71" s="12"/>
    </row>
    <row r="72" spans="1:15" x14ac:dyDescent="0.35">
      <c r="A72" s="13">
        <f>Main!B70</f>
        <v>43312</v>
      </c>
      <c r="B72" s="10">
        <f>Main!C70/Main!C61-1</f>
        <v>-2.0232407243555794E-2</v>
      </c>
      <c r="N72" s="28"/>
      <c r="O72" s="12"/>
    </row>
    <row r="73" spans="1:15" x14ac:dyDescent="0.35">
      <c r="A73" s="13">
        <f>Main!B71</f>
        <v>43343</v>
      </c>
      <c r="B73" s="10">
        <f>Main!C71/Main!C62-1</f>
        <v>-2.5698720985315004E-2</v>
      </c>
      <c r="N73" s="28"/>
      <c r="O73" s="12"/>
    </row>
    <row r="74" spans="1:15" x14ac:dyDescent="0.35">
      <c r="A74" s="13">
        <f>Main!B72</f>
        <v>43373</v>
      </c>
      <c r="B74" s="10">
        <f>Main!C72/Main!C63-1</f>
        <v>-3.8238427844205058E-2</v>
      </c>
      <c r="N74" s="28"/>
      <c r="O74" s="12"/>
    </row>
    <row r="75" spans="1:15" x14ac:dyDescent="0.35">
      <c r="A75" s="13">
        <f>Main!B73</f>
        <v>43404</v>
      </c>
      <c r="B75" s="10">
        <f>Main!C73/Main!C64-1</f>
        <v>-0.13923324150596883</v>
      </c>
      <c r="N75" s="28"/>
      <c r="O75" s="12"/>
    </row>
    <row r="76" spans="1:15" x14ac:dyDescent="0.35">
      <c r="A76" s="13">
        <f>Main!B74</f>
        <v>43434</v>
      </c>
      <c r="B76" s="10">
        <f>Main!C74/Main!C65-1</f>
        <v>-9.911494050759051E-2</v>
      </c>
      <c r="N76" s="28"/>
      <c r="O76" s="12"/>
    </row>
    <row r="77" spans="1:15" x14ac:dyDescent="0.35">
      <c r="A77" s="13">
        <f>Main!B75</f>
        <v>43465</v>
      </c>
      <c r="B77" s="10">
        <f>Main!C75/Main!C66-1</f>
        <v>-9.4220205397659407E-2</v>
      </c>
      <c r="N77" s="28"/>
      <c r="O77" s="12"/>
    </row>
    <row r="78" spans="1:15" x14ac:dyDescent="0.35">
      <c r="A78" s="13">
        <f>Main!B76</f>
        <v>43496</v>
      </c>
      <c r="B78" s="10">
        <f>Main!C76/Main!C67-1</f>
        <v>-7.0683866407492468E-2</v>
      </c>
      <c r="N78" s="28"/>
      <c r="O78" s="12"/>
    </row>
    <row r="79" spans="1:15" x14ac:dyDescent="0.35">
      <c r="A79" s="13">
        <f>Main!B77</f>
        <v>43524</v>
      </c>
      <c r="B79" s="10">
        <f>Main!C77/Main!C68-1</f>
        <v>-6.5739130434782633E-2</v>
      </c>
      <c r="N79" s="28"/>
      <c r="O79" s="12"/>
    </row>
    <row r="80" spans="1:15" x14ac:dyDescent="0.35">
      <c r="A80" s="13">
        <f>Main!B78</f>
        <v>43555</v>
      </c>
      <c r="B80" s="10">
        <f>Main!C78/Main!C69-1</f>
        <v>-3.4692055935733435E-2</v>
      </c>
    </row>
    <row r="81" spans="1:2" x14ac:dyDescent="0.35">
      <c r="A81" s="13">
        <f>Main!B79</f>
        <v>43585</v>
      </c>
      <c r="B81" s="10">
        <f>Main!C79/Main!C70-1</f>
        <v>-1.3485851896447798E-2</v>
      </c>
    </row>
    <row r="82" spans="1:2" x14ac:dyDescent="0.35">
      <c r="A82" s="13">
        <f>Main!B80</f>
        <v>43616</v>
      </c>
      <c r="B82" s="10">
        <f>Main!C80/Main!C71-1</f>
        <v>-4.2725173210161671E-2</v>
      </c>
    </row>
    <row r="83" spans="1:2" x14ac:dyDescent="0.35">
      <c r="A83" s="13">
        <f>Main!B81</f>
        <v>43646</v>
      </c>
      <c r="B83" s="10">
        <f>Main!C81/Main!C72-1</f>
        <v>-2.0802560315115626E-2</v>
      </c>
    </row>
    <row r="84" spans="1:2" x14ac:dyDescent="0.35">
      <c r="A84" s="13">
        <f>Main!B82</f>
        <v>43677</v>
      </c>
      <c r="B84" s="10">
        <f>Main!C82/Main!C73-1</f>
        <v>5.8341112148286411E-2</v>
      </c>
    </row>
    <row r="85" spans="1:2" x14ac:dyDescent="0.35">
      <c r="A85" s="13">
        <f>Main!B83</f>
        <v>43708</v>
      </c>
      <c r="B85" s="10">
        <f>Main!C83/Main!C74-1</f>
        <v>-2.4723487312947157E-2</v>
      </c>
    </row>
    <row r="86" spans="1:2" x14ac:dyDescent="0.35">
      <c r="A86" s="13">
        <f>Main!B84</f>
        <v>43738</v>
      </c>
      <c r="B86" s="10">
        <f>Main!C84/Main!C75-1</f>
        <v>-7.4489123269610991E-3</v>
      </c>
    </row>
    <row r="87" spans="1:2" x14ac:dyDescent="0.35">
      <c r="A87" s="13">
        <f>Main!B85</f>
        <v>43769</v>
      </c>
      <c r="B87" s="10">
        <f>Main!C85/Main!C76-1</f>
        <v>-4.2783799201369099E-2</v>
      </c>
    </row>
    <row r="88" spans="1:2" x14ac:dyDescent="0.35">
      <c r="A88" s="13">
        <f>Main!B86</f>
        <v>43799</v>
      </c>
      <c r="B88" s="10">
        <f>Main!C86/Main!C77-1</f>
        <v>-5.9692231322908906E-2</v>
      </c>
    </row>
    <row r="89" spans="1:2" x14ac:dyDescent="0.35">
      <c r="A89" s="13">
        <f>Main!B87</f>
        <v>43830</v>
      </c>
      <c r="B89" s="10">
        <f>Main!C87/Main!C78-1</f>
        <v>-4.3582788805326067E-2</v>
      </c>
    </row>
    <row r="90" spans="1:2" x14ac:dyDescent="0.35">
      <c r="A90" s="13">
        <f>Main!B88</f>
        <v>43861</v>
      </c>
      <c r="B90" s="10">
        <f>Main!C88/Main!C79-1</f>
        <v>-9.4165751251067964E-2</v>
      </c>
    </row>
    <row r="91" spans="1:2" x14ac:dyDescent="0.35">
      <c r="A91" s="13">
        <f>Main!B89</f>
        <v>43890</v>
      </c>
      <c r="B91" s="10">
        <f>Main!C89/Main!C80-1</f>
        <v>-8.3804202907751812E-2</v>
      </c>
    </row>
    <row r="92" spans="1:2" x14ac:dyDescent="0.35">
      <c r="A92" s="13">
        <f>Main!B90</f>
        <v>43921</v>
      </c>
      <c r="B92" s="10">
        <f>Main!C90/Main!C81-1</f>
        <v>-0.22074167190446259</v>
      </c>
    </row>
    <row r="93" spans="1:2" x14ac:dyDescent="0.35">
      <c r="A93" s="13">
        <f>Main!B91</f>
        <v>43951</v>
      </c>
      <c r="B93" s="10">
        <f>Main!C91/Main!C82-1</f>
        <v>-0.1565551565551565</v>
      </c>
    </row>
    <row r="94" spans="1:2" x14ac:dyDescent="0.35">
      <c r="A94" s="13">
        <f>Main!B92</f>
        <v>43982</v>
      </c>
      <c r="B94" s="10">
        <f>Main!C92/Main!C83-1</f>
        <v>-0.10847231487658449</v>
      </c>
    </row>
    <row r="95" spans="1:2" x14ac:dyDescent="0.35">
      <c r="A95" s="13">
        <f>Main!B93</f>
        <v>44012</v>
      </c>
      <c r="B95" s="10">
        <f>Main!C93/Main!C84-1</f>
        <v>-9.9156538487082502E-2</v>
      </c>
    </row>
    <row r="96" spans="1:2" x14ac:dyDescent="0.35">
      <c r="A96" s="13">
        <f>Main!B94</f>
        <v>44043</v>
      </c>
      <c r="B96" s="10">
        <f>Main!C94/Main!C85-1</f>
        <v>-8.8398887564561157E-2</v>
      </c>
    </row>
    <row r="97" spans="1:2" x14ac:dyDescent="0.35">
      <c r="A97" s="13">
        <f>Main!B95</f>
        <v>44074</v>
      </c>
      <c r="B97" s="10">
        <f>Main!C95/Main!C86-1</f>
        <v>-6.8034842285865094E-2</v>
      </c>
    </row>
    <row r="98" spans="1:2" x14ac:dyDescent="0.35">
      <c r="A98" s="13">
        <f>Main!B96</f>
        <v>44104</v>
      </c>
      <c r="B98" s="10">
        <f>Main!C96/Main!C87-1</f>
        <v>-9.1653238801160164E-2</v>
      </c>
    </row>
    <row r="99" spans="1:2" x14ac:dyDescent="0.35">
      <c r="A99" s="13">
        <f>Main!B97</f>
        <v>44135</v>
      </c>
      <c r="B99" s="10">
        <f>Main!C97/Main!C88-1</f>
        <v>-3.6987131981405463E-2</v>
      </c>
    </row>
    <row r="100" spans="1:2" x14ac:dyDescent="0.35">
      <c r="A100" s="13">
        <f>Main!B98</f>
        <v>44165</v>
      </c>
      <c r="B100" s="10">
        <f>Main!C98/Main!C89-1</f>
        <v>7.7610699189245347E-2</v>
      </c>
    </row>
    <row r="101" spans="1:2" x14ac:dyDescent="0.35">
      <c r="A101" s="13">
        <f>Main!B99</f>
        <v>44196</v>
      </c>
      <c r="B101" s="10">
        <f>Main!C99/Main!C90-1</f>
        <v>0.30319406355863832</v>
      </c>
    </row>
    <row r="102" spans="1:2" x14ac:dyDescent="0.35">
      <c r="A102" s="13">
        <f>Main!B100</f>
        <v>44227</v>
      </c>
      <c r="B102" s="10">
        <f>Main!C100/Main!C91-1</f>
        <v>0.22333432925007468</v>
      </c>
    </row>
    <row r="103" spans="1:2" x14ac:dyDescent="0.35">
      <c r="A103" s="13">
        <f>Main!B101</f>
        <v>44255</v>
      </c>
      <c r="B103" s="10">
        <f>Main!C101/Main!C92-1</f>
        <v>0.2926519006285544</v>
      </c>
    </row>
    <row r="104" spans="1:2" x14ac:dyDescent="0.35">
      <c r="A104" s="13">
        <f>Main!B102</f>
        <v>44286</v>
      </c>
      <c r="B104" s="10">
        <f>Main!C102/Main!C93-1</f>
        <v>0.31487761722205843</v>
      </c>
    </row>
    <row r="105" spans="1:2" x14ac:dyDescent="0.35">
      <c r="A105" s="13">
        <f>Main!B103</f>
        <v>44316</v>
      </c>
      <c r="B105" s="10">
        <f>Main!C103/Main!C94-1</f>
        <v>0.35447083605723839</v>
      </c>
    </row>
    <row r="106" spans="1:2" x14ac:dyDescent="0.35">
      <c r="A106" s="13">
        <f>Main!B104</f>
        <v>44347</v>
      </c>
      <c r="B106" s="10">
        <f>Main!C104/Main!C95-1</f>
        <v>0.32514338313389524</v>
      </c>
    </row>
    <row r="107" spans="1:2" x14ac:dyDescent="0.35">
      <c r="A107" s="13">
        <f>Main!B105</f>
        <v>44377</v>
      </c>
      <c r="B107" s="10">
        <f>Main!C105/Main!C96-1</f>
        <v>0.35883062513304465</v>
      </c>
    </row>
    <row r="108" spans="1:2" x14ac:dyDescent="0.35">
      <c r="A108" s="13">
        <f>Main!B106</f>
        <v>44408</v>
      </c>
      <c r="B108" s="10">
        <f>Main!C106/Main!C97-1</f>
        <v>0.30789142297467453</v>
      </c>
    </row>
    <row r="109" spans="1:2" x14ac:dyDescent="0.35">
      <c r="A109" s="13">
        <f>Main!B107</f>
        <v>44439</v>
      </c>
      <c r="B109" s="10">
        <f>Main!C107/Main!C98-1</f>
        <v>0.21696353932223023</v>
      </c>
    </row>
    <row r="110" spans="1:2" x14ac:dyDescent="0.35">
      <c r="A110" s="13">
        <f>Main!B108</f>
        <v>44469</v>
      </c>
      <c r="B110" s="10">
        <f>Main!C108/Main!C99-1</f>
        <v>0.18208825895896519</v>
      </c>
    </row>
    <row r="111" spans="1:2" x14ac:dyDescent="0.35">
      <c r="A111" s="13">
        <f>Main!B109</f>
        <v>44500</v>
      </c>
      <c r="B111" s="10">
        <f>Main!C109/Main!C100-1</f>
        <v>0.16235193552326299</v>
      </c>
    </row>
    <row r="112" spans="1:2" x14ac:dyDescent="0.35">
      <c r="A112" s="13">
        <f>Main!B110</f>
        <v>44530</v>
      </c>
      <c r="B112" s="10">
        <f>Main!C110/Main!C101-1</f>
        <v>7.8031837916063607E-2</v>
      </c>
    </row>
    <row r="113" spans="1:2" x14ac:dyDescent="0.35">
      <c r="A113" s="13">
        <f>Main!B111</f>
        <v>44561</v>
      </c>
      <c r="B113" s="10">
        <f>Main!C111/Main!C102-1</f>
        <v>7.1320437342304421E-2</v>
      </c>
    </row>
    <row r="114" spans="1:2" x14ac:dyDescent="0.35">
      <c r="A114" s="13">
        <f>Main!B112</f>
        <v>44592</v>
      </c>
      <c r="B114" s="10">
        <f>Main!C112/Main!C103-1</f>
        <v>8.7413524963801947E-3</v>
      </c>
    </row>
    <row r="115" spans="1:2" x14ac:dyDescent="0.35">
      <c r="A115" s="13">
        <f>Main!B113</f>
        <v>44620</v>
      </c>
      <c r="B115" s="10">
        <f>Main!C113/Main!C104-1</f>
        <v>2.5541009885118982E-2</v>
      </c>
    </row>
    <row r="116" spans="1:2" x14ac:dyDescent="0.35">
      <c r="A116" s="13">
        <f>Main!B114</f>
        <v>44651</v>
      </c>
      <c r="B116" s="10">
        <f>Main!C114/Main!C105-1</f>
        <v>4.2819843342036812E-3</v>
      </c>
    </row>
    <row r="117" spans="1:2" x14ac:dyDescent="0.35">
      <c r="A117" s="13">
        <f>Main!B115</f>
        <v>44681</v>
      </c>
      <c r="B117" s="10">
        <f>Main!C115/Main!C106-1</f>
        <v>2.0540251404118859E-2</v>
      </c>
    </row>
    <row r="118" spans="1:2" x14ac:dyDescent="0.35">
      <c r="A118" s="13">
        <f>Main!B116</f>
        <v>44712</v>
      </c>
      <c r="B118" s="10">
        <f>Main!C116/Main!C107-1</f>
        <v>7.3976221928666597E-3</v>
      </c>
    </row>
    <row r="119" spans="1:2" x14ac:dyDescent="0.35">
      <c r="A119" s="13">
        <f>Main!B117</f>
        <v>44742</v>
      </c>
      <c r="B119" s="10">
        <f>Main!C117/Main!C108-1</f>
        <v>-4.0159170637206199E-2</v>
      </c>
    </row>
    <row r="120" spans="1:2" x14ac:dyDescent="0.35">
      <c r="A120" s="13">
        <f>Main!B118</f>
        <v>44773</v>
      </c>
      <c r="B120" s="10">
        <f>Main!C118/Main!C109-1</f>
        <v>-3.934443452224623E-2</v>
      </c>
    </row>
    <row r="121" spans="1:2" x14ac:dyDescent="0.35">
      <c r="A121" s="13">
        <f>Main!B119</f>
        <v>44804</v>
      </c>
      <c r="B121" s="10">
        <f>Main!C119/Main!C110-1</f>
        <v>-4.671642592492975E-3</v>
      </c>
    </row>
    <row r="122" spans="1:2" x14ac:dyDescent="0.35">
      <c r="A122" s="13">
        <f>Main!B120</f>
        <v>44834</v>
      </c>
      <c r="B122" s="10">
        <f>Main!C120/Main!C111-1</f>
        <v>-9.5253048620924208E-2</v>
      </c>
    </row>
    <row r="123" spans="1:2" x14ac:dyDescent="0.35">
      <c r="A123" s="13">
        <f>Main!B121</f>
        <v>44865</v>
      </c>
      <c r="B123" s="10">
        <f>Main!C121/Main!C112-1</f>
        <v>-0.1039340776182881</v>
      </c>
    </row>
    <row r="124" spans="1:2" x14ac:dyDescent="0.35">
      <c r="A124" s="13">
        <f>Main!B122</f>
        <v>44895</v>
      </c>
      <c r="B124" s="10">
        <f>Main!C122/Main!C113-1</f>
        <v>-7.1744906997342817E-2</v>
      </c>
    </row>
    <row r="125" spans="1:2" x14ac:dyDescent="0.35">
      <c r="A125" s="13">
        <f>Main!B123</f>
        <v>44926</v>
      </c>
      <c r="B125" s="10">
        <f>Main!C123/Main!C114-1</f>
        <v>-6.9207570715474231E-2</v>
      </c>
    </row>
    <row r="126" spans="1:2" x14ac:dyDescent="0.35">
      <c r="A126" s="13">
        <f>Main!B124</f>
        <v>44957</v>
      </c>
      <c r="B126" s="10">
        <f>Main!C124/Main!C115-1</f>
        <v>-2.74647518213742E-2</v>
      </c>
    </row>
    <row r="127" spans="1:2" x14ac:dyDescent="0.35">
      <c r="A127" s="13">
        <f>Main!B125</f>
        <v>44985</v>
      </c>
      <c r="B127" s="10">
        <f>Main!C125/Main!C116-1</f>
        <v>-2.8638867033831672E-2</v>
      </c>
    </row>
    <row r="128" spans="1:2" x14ac:dyDescent="0.35">
      <c r="A128" s="13">
        <f>Main!B126</f>
        <v>45016</v>
      </c>
      <c r="B128" s="10">
        <f>Main!C126/Main!C117-1</f>
        <v>8.3460615317476616E-3</v>
      </c>
    </row>
    <row r="129" spans="1:2" x14ac:dyDescent="0.35">
      <c r="A129" s="13">
        <f>Main!B127</f>
        <v>45046</v>
      </c>
      <c r="B129" s="10">
        <f>Main!C127/Main!C118-1</f>
        <v>3.1058617672790945E-2</v>
      </c>
    </row>
    <row r="130" spans="1:2" x14ac:dyDescent="0.35">
      <c r="A130" s="13">
        <f>Main!B128</f>
        <v>45077</v>
      </c>
      <c r="B130" s="10">
        <f>Main!C128/Main!C119-1</f>
        <v>1.4026758739749123E-3</v>
      </c>
    </row>
    <row r="131" spans="1:2" x14ac:dyDescent="0.35">
      <c r="A131" s="13">
        <f>Main!B129</f>
        <v>45107</v>
      </c>
      <c r="B131" s="10">
        <f>Main!C129/Main!C120-1</f>
        <v>9.8918262278012259E-2</v>
      </c>
    </row>
    <row r="132" spans="1:2" x14ac:dyDescent="0.35">
      <c r="A132" s="13">
        <f>Main!B130</f>
        <v>45138</v>
      </c>
      <c r="B132" s="10">
        <f>Main!C130/Main!C121-1</f>
        <v>0.14601008602788479</v>
      </c>
    </row>
    <row r="133" spans="1:2" x14ac:dyDescent="0.35">
      <c r="A133" s="13">
        <f>Main!B131</f>
        <v>45169</v>
      </c>
      <c r="B133" s="10">
        <f>Main!C131/Main!C122-1</f>
        <v>6.2640323304894441E-2</v>
      </c>
    </row>
    <row r="134" spans="1:2" x14ac:dyDescent="0.35">
      <c r="A134" s="13">
        <f>Main!B132</f>
        <v>45198</v>
      </c>
      <c r="B134" s="10">
        <f>Main!C132/Main!C123-1</f>
        <v>5.9326294620412279E-2</v>
      </c>
    </row>
    <row r="135" spans="1:2" x14ac:dyDescent="0.35">
      <c r="A135" s="13">
        <f>Main!B133</f>
        <v>45230</v>
      </c>
      <c r="B135" s="10">
        <f>Main!C133/Main!C124-1</f>
        <v>-8.1379682026408995E-3</v>
      </c>
    </row>
    <row r="136" spans="1:2" x14ac:dyDescent="0.35">
      <c r="A136" s="13">
        <f>Main!B134</f>
        <v>45260</v>
      </c>
      <c r="B136" s="10">
        <f>Main!C134/Main!C125-1</f>
        <v>2.0249473513688665E-2</v>
      </c>
    </row>
    <row r="137" spans="1:2" x14ac:dyDescent="0.35">
      <c r="A137" s="13">
        <f>Main!B135</f>
        <v>45289</v>
      </c>
      <c r="B137" s="10">
        <f>Main!C135/Main!C126-1</f>
        <v>4.3278333784149359E-2</v>
      </c>
    </row>
    <row r="138" spans="1:2" x14ac:dyDescent="0.35">
      <c r="A138" s="13">
        <f>Main!B136</f>
        <v>45322</v>
      </c>
      <c r="B138" s="10">
        <f>Main!C136/Main!C127-1</f>
        <v>2.540305473058968E-2</v>
      </c>
    </row>
    <row r="139" spans="1:2" x14ac:dyDescent="0.35">
      <c r="A139" s="13">
        <f>Main!B137</f>
        <v>45351</v>
      </c>
      <c r="B139" s="10">
        <f>Main!C137/Main!C128-1</f>
        <v>6.5402435082426491E-2</v>
      </c>
    </row>
    <row r="140" spans="1:2" x14ac:dyDescent="0.35">
      <c r="A140" s="13">
        <f>Main!B138</f>
        <v>45379</v>
      </c>
      <c r="B140" s="10">
        <f>Main!C138/Main!C129-1</f>
        <v>6.1378112333526413E-2</v>
      </c>
    </row>
    <row r="141" spans="1:2" x14ac:dyDescent="0.35">
      <c r="A141" s="13">
        <f>Main!B139</f>
        <v>45412</v>
      </c>
      <c r="B141" s="10">
        <f>Main!C139/Main!C130-1</f>
        <v>5.3686063367156756E-2</v>
      </c>
    </row>
    <row r="142" spans="1:2" x14ac:dyDescent="0.35">
      <c r="A142" s="13">
        <f>Main!B140</f>
        <v>45443</v>
      </c>
      <c r="B142" s="10">
        <f>Main!C140/Main!C131-1</f>
        <v>9.6767377984364966E-2</v>
      </c>
    </row>
    <row r="143" spans="1:2" x14ac:dyDescent="0.35">
      <c r="A143" s="13">
        <f>Main!B141</f>
        <v>45473</v>
      </c>
      <c r="B143" s="10">
        <f>Main!C141/Main!C132-1</f>
        <v>9.8507620102304516E-2</v>
      </c>
    </row>
    <row r="144" spans="1:2" x14ac:dyDescent="0.35">
      <c r="A144" s="13">
        <f>Main!B142</f>
        <v>45504</v>
      </c>
      <c r="B144" s="10">
        <f>Main!C142/Main!C133-1</f>
        <v>0.13404694631601832</v>
      </c>
    </row>
    <row r="145" spans="1:2" x14ac:dyDescent="0.35">
      <c r="A145" s="13">
        <f>Main!B143</f>
        <v>45535</v>
      </c>
      <c r="B145" s="10">
        <f>Main!C143/Main!C134-1</f>
        <v>0.10368370911400437</v>
      </c>
    </row>
    <row r="146" spans="1:2" x14ac:dyDescent="0.35">
      <c r="A146" s="13">
        <f>Main!B144</f>
        <v>45565</v>
      </c>
      <c r="B146" s="10">
        <f>Main!C144/Main!C135-1</f>
        <v>0.1055742805289086</v>
      </c>
    </row>
    <row r="147" spans="1:2" x14ac:dyDescent="0.35">
      <c r="A147" s="13">
        <f>Main!B145</f>
        <v>45596</v>
      </c>
      <c r="B147" s="10">
        <f>Main!C145/Main!C136-1</f>
        <v>9.2061029221618851E-2</v>
      </c>
    </row>
    <row r="148" spans="1:2" x14ac:dyDescent="0.35">
      <c r="A148" s="13">
        <f>Main!B146</f>
        <v>45626</v>
      </c>
      <c r="B148" s="10">
        <f>Main!C146/Main!C137-1</f>
        <v>7.4332524271844669E-2</v>
      </c>
    </row>
    <row r="149" spans="1:2" x14ac:dyDescent="0.35">
      <c r="A149" s="13">
        <f>Main!B147</f>
        <v>45657</v>
      </c>
      <c r="B149" s="10">
        <f>Main!C147/Main!C138-1</f>
        <v>6.7450280216237557E-2</v>
      </c>
    </row>
    <row r="150" spans="1:2" x14ac:dyDescent="0.35">
      <c r="A150" s="13">
        <f>Main!B148</f>
        <v>45688</v>
      </c>
      <c r="B150" s="10">
        <f>Main!C148/Main!C139-1</f>
        <v>6.1710804304033751E-2</v>
      </c>
    </row>
    <row r="151" spans="1:2" x14ac:dyDescent="0.35">
      <c r="A151" s="13">
        <f>Main!B149</f>
        <v>45716</v>
      </c>
      <c r="B151" s="10">
        <f>Main!C149/Main!C140-1</f>
        <v>4.0936235792718101E-2</v>
      </c>
    </row>
    <row r="152" spans="1:2" x14ac:dyDescent="0.35">
      <c r="A152" s="13">
        <f>Main!B150</f>
        <v>45747</v>
      </c>
      <c r="B152" s="10">
        <f>Main!C150/Main!C141-1</f>
        <v>4.373289808458547E-2</v>
      </c>
    </row>
    <row r="153" spans="1:2" x14ac:dyDescent="0.35">
      <c r="A153" s="13">
        <f>Main!B151</f>
        <v>45777</v>
      </c>
      <c r="B153" s="10">
        <f>Main!C151/Main!C142-1</f>
        <v>2.4675386900483876E-2</v>
      </c>
    </row>
    <row r="154" spans="1:2" x14ac:dyDescent="0.35">
      <c r="A154" s="13">
        <f>Main!B152</f>
        <v>45807</v>
      </c>
      <c r="B154" s="10">
        <f>Main!C152/Main!C143-1</f>
        <v>5.6059080228264557E-2</v>
      </c>
    </row>
    <row r="155" spans="1:2" x14ac:dyDescent="0.35">
      <c r="A155" s="13">
        <f>Main!B153</f>
        <v>45838</v>
      </c>
      <c r="B155" s="10">
        <f>Main!C153/Main!C144-1</f>
        <v>4.784015759110738E-2</v>
      </c>
    </row>
    <row r="156" spans="1:2" x14ac:dyDescent="0.35">
      <c r="A156" s="13">
        <f>Main!B154</f>
        <v>45869</v>
      </c>
      <c r="B156" s="10">
        <f>Main!C154/Main!C145-1</f>
        <v>8.7568079564290802E-2</v>
      </c>
    </row>
    <row r="157" spans="1:2" x14ac:dyDescent="0.35">
      <c r="A157" s="13">
        <f>Main!B155</f>
        <v>45898</v>
      </c>
      <c r="B157" s="10">
        <f>Main!C155/Main!C146-1</f>
        <v>9.9548150240045263E-2</v>
      </c>
    </row>
    <row r="158" spans="1:2" x14ac:dyDescent="0.35">
      <c r="A158" s="13">
        <f>Main!B156</f>
        <v>45930</v>
      </c>
      <c r="B158" s="10">
        <f>Main!C156/Main!C147-1</f>
        <v>0.10602611160154263</v>
      </c>
    </row>
    <row r="159" spans="1:2" x14ac:dyDescent="0.35">
      <c r="A159" s="13">
        <f>Main!B157</f>
        <v>45961</v>
      </c>
      <c r="B159" s="10">
        <f>Main!C157/Main!C148-1</f>
        <v>0.11846915637003108</v>
      </c>
    </row>
    <row r="160" spans="1:2" x14ac:dyDescent="0.35">
      <c r="A160" s="13">
        <f>Main!B158</f>
        <v>45989</v>
      </c>
      <c r="B160" s="10">
        <f>Main!C158/Main!C149-1</f>
        <v>0.12047746830757844</v>
      </c>
    </row>
    <row r="161" spans="1:2" x14ac:dyDescent="0.35">
      <c r="A161" s="13">
        <f>Main!B159</f>
        <v>46022</v>
      </c>
      <c r="B161" s="10">
        <f>Main!C159/Main!C150-1</f>
        <v>0.11907828166682011</v>
      </c>
    </row>
    <row r="162" spans="1:2" x14ac:dyDescent="0.35">
      <c r="A162" s="13">
        <f>Main!B160</f>
        <v>46052</v>
      </c>
      <c r="B162" s="10">
        <f>Main!C160/Main!C151-1</f>
        <v>0.16066585616758622</v>
      </c>
    </row>
    <row r="163" spans="1:2" x14ac:dyDescent="0.35">
      <c r="A163" s="13">
        <f>Main!B161</f>
        <v>46080</v>
      </c>
      <c r="B163" s="10">
        <f>Main!C161/Main!C152-1</f>
        <v>0.14848787576060296</v>
      </c>
    </row>
    <row r="164" spans="1:2" x14ac:dyDescent="0.35">
      <c r="A164" s="13">
        <f>Main!B162</f>
        <v>46112</v>
      </c>
      <c r="B164" s="10">
        <f>Main!C162/Main!C153-1</f>
        <v>8.258359070766752E-2</v>
      </c>
    </row>
    <row r="165" spans="1:2" x14ac:dyDescent="0.35">
      <c r="A165" s="13">
        <f>Main!B163</f>
        <v>46142</v>
      </c>
      <c r="B165" s="10">
        <f>Main!C163/Main!C154-1</f>
        <v>0.10102769552342816</v>
      </c>
    </row>
    <row r="166" spans="1:2" x14ac:dyDescent="0.35">
      <c r="A166" s="13">
        <f>Main!B164</f>
        <v>46171</v>
      </c>
      <c r="B166" s="10">
        <f>Main!C164/Main!C155-1</f>
        <v>9.9995719361328783E-2</v>
      </c>
    </row>
    <row r="167" spans="1:2" x14ac:dyDescent="0.35">
      <c r="A167" s="13">
        <f>Main!B165</f>
        <v>46203</v>
      </c>
      <c r="B167" s="10">
        <f>Main!C165/Main!C156-1</f>
        <v>5.435832808233565E-2</v>
      </c>
    </row>
    <row r="168" spans="1:2" x14ac:dyDescent="0.35">
      <c r="A168" s="13">
        <f>Main!B166</f>
        <v>46234</v>
      </c>
      <c r="B168" s="10">
        <f>Main!C166/Main!C157-1</f>
        <v>7.3523935620009029E-2</v>
      </c>
    </row>
  </sheetData>
  <pageMargins left="0.7" right="0.7" top="0.75" bottom="0.75" header="0.3" footer="0.3"/>
  <pageSetup orientation="portrait" horizontalDpi="4294967292" verticalDpi="429496729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S165"/>
  <sheetViews>
    <sheetView showGridLines="0" topLeftCell="A148" zoomScaleNormal="100" zoomScalePageLayoutView="150" workbookViewId="0">
      <selection activeCell="B167" sqref="B167"/>
    </sheetView>
  </sheetViews>
  <sheetFormatPr defaultColWidth="11.453125" defaultRowHeight="14.5" x14ac:dyDescent="0.35"/>
  <cols>
    <col min="12" max="17" width="11.453125" style="29"/>
  </cols>
  <sheetData>
    <row r="1" spans="1:12" x14ac:dyDescent="0.35">
      <c r="A1" t="s">
        <v>0</v>
      </c>
      <c r="B1" s="1" t="s">
        <v>14</v>
      </c>
    </row>
    <row r="2" spans="1:12" x14ac:dyDescent="0.35">
      <c r="A2" s="13">
        <f>Main!B3</f>
        <v>41274</v>
      </c>
    </row>
    <row r="3" spans="1:12" x14ac:dyDescent="0.35">
      <c r="A3" s="13">
        <f>Main!B4</f>
        <v>41305</v>
      </c>
      <c r="B3" s="10"/>
    </row>
    <row r="4" spans="1:12" x14ac:dyDescent="0.35">
      <c r="A4" s="13">
        <f>Main!B5</f>
        <v>41333</v>
      </c>
      <c r="B4" s="10"/>
    </row>
    <row r="5" spans="1:12" x14ac:dyDescent="0.35">
      <c r="A5" s="13">
        <f>Main!B6</f>
        <v>41362</v>
      </c>
      <c r="B5" s="10"/>
    </row>
    <row r="6" spans="1:12" x14ac:dyDescent="0.35">
      <c r="A6" s="13">
        <f>Main!B7</f>
        <v>41394</v>
      </c>
      <c r="B6" s="10"/>
    </row>
    <row r="7" spans="1:12" x14ac:dyDescent="0.35">
      <c r="A7" s="13">
        <f>Main!B8</f>
        <v>41425</v>
      </c>
      <c r="B7" s="10"/>
    </row>
    <row r="8" spans="1:12" x14ac:dyDescent="0.35">
      <c r="A8" s="13">
        <f>Main!B9</f>
        <v>41453</v>
      </c>
      <c r="B8" s="10"/>
    </row>
    <row r="9" spans="1:12" x14ac:dyDescent="0.35">
      <c r="A9" s="13">
        <f>Main!B10</f>
        <v>41486</v>
      </c>
      <c r="B9" s="10"/>
    </row>
    <row r="10" spans="1:12" x14ac:dyDescent="0.35">
      <c r="A10" s="13">
        <f>Main!B11</f>
        <v>41516</v>
      </c>
      <c r="B10" s="10"/>
    </row>
    <row r="11" spans="1:12" x14ac:dyDescent="0.35">
      <c r="A11" s="13">
        <f>Main!B12</f>
        <v>41547</v>
      </c>
      <c r="B11" s="10"/>
    </row>
    <row r="12" spans="1:12" x14ac:dyDescent="0.35">
      <c r="A12" s="13">
        <f>Main!B13</f>
        <v>41578</v>
      </c>
      <c r="B12" s="10"/>
    </row>
    <row r="13" spans="1:12" x14ac:dyDescent="0.35">
      <c r="A13" s="13">
        <f>Main!B14</f>
        <v>41607</v>
      </c>
      <c r="B13" s="10"/>
    </row>
    <row r="14" spans="1:12" x14ac:dyDescent="0.35">
      <c r="A14" s="13">
        <f>Main!B15</f>
        <v>41639</v>
      </c>
      <c r="B14" s="10">
        <f>Main!C15/Main!C3-1</f>
        <v>0.13340639633356588</v>
      </c>
      <c r="L14" s="32"/>
    </row>
    <row r="15" spans="1:12" x14ac:dyDescent="0.35">
      <c r="A15" s="13">
        <f>Main!B16</f>
        <v>41670</v>
      </c>
      <c r="B15" s="10">
        <f>Main!C16/Main!C4-1</f>
        <v>0.1131465517241379</v>
      </c>
      <c r="L15" s="32"/>
    </row>
    <row r="16" spans="1:12" x14ac:dyDescent="0.35">
      <c r="A16" s="13">
        <f>Main!B17</f>
        <v>41698</v>
      </c>
      <c r="B16" s="10">
        <f>Main!C17/Main!C5-1</f>
        <v>0.12001165161666183</v>
      </c>
      <c r="L16" s="32"/>
    </row>
    <row r="17" spans="1:19" x14ac:dyDescent="0.35">
      <c r="A17" s="13">
        <f>Main!B18</f>
        <v>41729</v>
      </c>
      <c r="B17" s="10">
        <f>Main!C18/Main!C6-1</f>
        <v>0.12639658020013589</v>
      </c>
      <c r="L17" s="32"/>
    </row>
    <row r="18" spans="1:19" x14ac:dyDescent="0.35">
      <c r="A18" s="13">
        <f>Main!B19</f>
        <v>41759</v>
      </c>
      <c r="B18" s="10">
        <f>Main!C19/Main!C7-1</f>
        <v>0.1498329730791903</v>
      </c>
      <c r="L18" s="32"/>
      <c r="S18" s="10"/>
    </row>
    <row r="19" spans="1:19" x14ac:dyDescent="0.35">
      <c r="A19" s="13">
        <f>Main!B20</f>
        <v>41789</v>
      </c>
      <c r="B19" s="10">
        <f>Main!C20/Main!C8-1</f>
        <v>9.2821553792212574E-2</v>
      </c>
      <c r="L19" s="32"/>
    </row>
    <row r="20" spans="1:19" x14ac:dyDescent="0.35">
      <c r="A20" s="13">
        <f>Main!B21</f>
        <v>41820</v>
      </c>
      <c r="B20" s="10">
        <f>Main!C21/Main!C9-1</f>
        <v>0.14524446142093206</v>
      </c>
      <c r="L20" s="32"/>
    </row>
    <row r="21" spans="1:19" x14ac:dyDescent="0.35">
      <c r="A21" s="13">
        <f>Main!B22</f>
        <v>41851</v>
      </c>
      <c r="B21" s="10">
        <f>Main!C22/Main!C10-1</f>
        <v>0.17002637528259235</v>
      </c>
      <c r="L21" s="32"/>
    </row>
    <row r="22" spans="1:19" x14ac:dyDescent="0.35">
      <c r="A22" s="13">
        <f>Main!B23</f>
        <v>41880</v>
      </c>
      <c r="B22" s="10">
        <f>Main!C23/Main!C11-1</f>
        <v>0.19316787770123622</v>
      </c>
      <c r="L22" s="32"/>
    </row>
    <row r="23" spans="1:19" x14ac:dyDescent="0.35">
      <c r="A23" s="13">
        <f>Main!B24</f>
        <v>41912</v>
      </c>
      <c r="B23" s="10">
        <f>Main!C24/Main!C12-1</f>
        <v>0.16620600700202681</v>
      </c>
      <c r="L23" s="32"/>
    </row>
    <row r="24" spans="1:19" x14ac:dyDescent="0.35">
      <c r="A24" s="13">
        <f>Main!B25</f>
        <v>41943</v>
      </c>
      <c r="B24" s="10">
        <f>Main!C25/Main!C13-1</f>
        <v>0.15404817967759477</v>
      </c>
      <c r="L24" s="32"/>
    </row>
    <row r="25" spans="1:19" x14ac:dyDescent="0.35">
      <c r="A25" s="13">
        <f>Main!B26</f>
        <v>41971</v>
      </c>
      <c r="B25" s="10">
        <f>Main!C26/Main!C14-1</f>
        <v>0.14338986060552261</v>
      </c>
      <c r="L25" s="32"/>
    </row>
    <row r="26" spans="1:19" x14ac:dyDescent="0.35">
      <c r="A26" s="13">
        <f>Main!B27</f>
        <v>42004</v>
      </c>
      <c r="B26" s="10">
        <f>Main!C27/Main!C15-1</f>
        <v>0.11436357243319262</v>
      </c>
      <c r="L26" s="32"/>
    </row>
    <row r="27" spans="1:19" x14ac:dyDescent="0.35">
      <c r="A27" s="13">
        <f>Main!B28</f>
        <v>42034</v>
      </c>
      <c r="B27" s="10">
        <f>Main!C28/Main!C16-1</f>
        <v>0.14661621050778839</v>
      </c>
      <c r="L27" s="32"/>
    </row>
    <row r="28" spans="1:19" x14ac:dyDescent="0.35">
      <c r="A28" s="13">
        <f>Main!B29</f>
        <v>42062</v>
      </c>
      <c r="B28" s="10">
        <f>Main!C29/Main!C17-1</f>
        <v>0.15335934113567395</v>
      </c>
      <c r="L28" s="32"/>
    </row>
    <row r="29" spans="1:19" x14ac:dyDescent="0.35">
      <c r="A29" s="13">
        <f>Main!B30</f>
        <v>42094</v>
      </c>
      <c r="B29" s="10">
        <f>Main!C30/Main!C18-1</f>
        <v>0.16060031050543389</v>
      </c>
      <c r="L29" s="32"/>
    </row>
    <row r="30" spans="1:19" x14ac:dyDescent="0.35">
      <c r="A30" s="13">
        <f>Main!B31</f>
        <v>42124</v>
      </c>
      <c r="B30" s="10">
        <f>Main!C31/Main!C19-1</f>
        <v>0.2241305648124412</v>
      </c>
      <c r="L30" s="32"/>
    </row>
    <row r="31" spans="1:19" x14ac:dyDescent="0.35">
      <c r="A31" s="13">
        <f>Main!B32</f>
        <v>42153</v>
      </c>
      <c r="B31" s="10">
        <f>Main!C32/Main!C20-1</f>
        <v>0.25683890577507618</v>
      </c>
      <c r="L31" s="32"/>
    </row>
    <row r="32" spans="1:19" x14ac:dyDescent="0.35">
      <c r="A32" s="13">
        <f>Main!B33</f>
        <v>42185</v>
      </c>
      <c r="B32" s="10">
        <f>Main!C33/Main!C21-1</f>
        <v>0.22162928374885338</v>
      </c>
      <c r="L32" s="32"/>
    </row>
    <row r="33" spans="1:12" x14ac:dyDescent="0.35">
      <c r="A33" s="13">
        <f>Main!B34</f>
        <v>42216</v>
      </c>
      <c r="B33" s="10">
        <f>Main!C34/Main!C22-1</f>
        <v>0.11955559133725147</v>
      </c>
      <c r="L33" s="32"/>
    </row>
    <row r="34" spans="1:12" x14ac:dyDescent="0.35">
      <c r="A34" s="13">
        <f>Main!B35</f>
        <v>42247</v>
      </c>
      <c r="B34" s="10">
        <f>Main!C35/Main!C23-1</f>
        <v>2.0404935147105396E-2</v>
      </c>
      <c r="L34" s="32"/>
    </row>
    <row r="35" spans="1:12" x14ac:dyDescent="0.35">
      <c r="A35" s="13">
        <f>Main!B36</f>
        <v>42277</v>
      </c>
      <c r="B35" s="10">
        <f>Main!C36/Main!C24-1</f>
        <v>2.4332437983883626E-2</v>
      </c>
      <c r="L35" s="32"/>
    </row>
    <row r="36" spans="1:12" x14ac:dyDescent="0.35">
      <c r="A36" s="13">
        <f>Main!B37</f>
        <v>42307</v>
      </c>
      <c r="B36" s="10">
        <f>Main!C37/Main!C25-1</f>
        <v>4.9752805461822147E-2</v>
      </c>
      <c r="L36" s="32"/>
    </row>
    <row r="37" spans="1:12" x14ac:dyDescent="0.35">
      <c r="A37" s="13">
        <f>Main!B38</f>
        <v>42338</v>
      </c>
      <c r="B37" s="10">
        <f>Main!C38/Main!C26-1</f>
        <v>3.8670601025003748E-2</v>
      </c>
      <c r="L37" s="32"/>
    </row>
    <row r="38" spans="1:12" x14ac:dyDescent="0.35">
      <c r="A38" s="13">
        <f>Main!B39</f>
        <v>42369</v>
      </c>
      <c r="B38" s="10">
        <f>Main!C39/Main!C27-1</f>
        <v>6.1923167941942081E-2</v>
      </c>
      <c r="L38" s="32"/>
    </row>
    <row r="39" spans="1:12" x14ac:dyDescent="0.35">
      <c r="A39" s="13">
        <f>Main!B40</f>
        <v>42398</v>
      </c>
      <c r="B39" s="10">
        <f>Main!C40/Main!C28-1</f>
        <v>-3.469184127715097E-2</v>
      </c>
      <c r="L39" s="32"/>
    </row>
    <row r="40" spans="1:12" x14ac:dyDescent="0.35">
      <c r="A40" s="13">
        <f>Main!B41</f>
        <v>42429</v>
      </c>
      <c r="B40" s="10">
        <f>Main!C41/Main!C29-1</f>
        <v>-6.156043295249547E-2</v>
      </c>
      <c r="L40" s="32"/>
    </row>
    <row r="41" spans="1:12" x14ac:dyDescent="0.35">
      <c r="A41" s="13">
        <f>Main!B42</f>
        <v>42460</v>
      </c>
      <c r="B41" s="10">
        <f>Main!C42/Main!C30-1</f>
        <v>-2.0808561236623113E-2</v>
      </c>
      <c r="L41" s="32"/>
    </row>
    <row r="42" spans="1:12" x14ac:dyDescent="0.35">
      <c r="A42" s="13">
        <f>Main!B43</f>
        <v>42489</v>
      </c>
      <c r="B42" s="10">
        <f>Main!C43/Main!C31-1</f>
        <v>-7.2665084461817631E-2</v>
      </c>
      <c r="L42" s="32"/>
    </row>
    <row r="43" spans="1:12" x14ac:dyDescent="0.35">
      <c r="A43" s="13">
        <f>Main!B44</f>
        <v>42521</v>
      </c>
      <c r="B43" s="10">
        <f>Main!C44/Main!C32-1</f>
        <v>-0.11359666801021107</v>
      </c>
      <c r="L43" s="32"/>
    </row>
    <row r="44" spans="1:12" x14ac:dyDescent="0.35">
      <c r="A44" s="13">
        <f>Main!B45</f>
        <v>42551</v>
      </c>
      <c r="B44" s="10">
        <f>Main!C45/Main!C33-1</f>
        <v>-0.10163128796669163</v>
      </c>
      <c r="L44" s="32"/>
    </row>
    <row r="45" spans="1:12" x14ac:dyDescent="0.35">
      <c r="A45" s="13">
        <f>Main!B46</f>
        <v>42580</v>
      </c>
      <c r="B45" s="10">
        <f>Main!C46/Main!C34-1</f>
        <v>-3.4301740256004631E-2</v>
      </c>
      <c r="L45" s="32"/>
    </row>
    <row r="46" spans="1:12" x14ac:dyDescent="0.35">
      <c r="A46" s="13">
        <f>Main!B47</f>
        <v>42613</v>
      </c>
      <c r="B46" s="10">
        <f>Main!C47/Main!C35-1</f>
        <v>8.4793055340257384E-2</v>
      </c>
      <c r="L46" s="32"/>
    </row>
    <row r="47" spans="1:12" x14ac:dyDescent="0.35">
      <c r="A47" s="13">
        <f>Main!B48</f>
        <v>42643</v>
      </c>
      <c r="B47" s="10">
        <f>Main!C48/Main!C36-1</f>
        <v>0.10897732531235538</v>
      </c>
      <c r="L47" s="32"/>
    </row>
    <row r="48" spans="1:12" x14ac:dyDescent="0.35">
      <c r="A48" s="13">
        <f>Main!B49</f>
        <v>42674</v>
      </c>
      <c r="B48" s="10">
        <f>Main!C49/Main!C37-1</f>
        <v>0.10039620243701863</v>
      </c>
      <c r="L48" s="32"/>
    </row>
    <row r="49" spans="1:19" x14ac:dyDescent="0.35">
      <c r="A49" s="13">
        <f>Main!B50</f>
        <v>42704</v>
      </c>
      <c r="B49" s="10">
        <f>Main!C50/Main!C38-1</f>
        <v>0.11812200956937802</v>
      </c>
      <c r="L49" s="32"/>
    </row>
    <row r="50" spans="1:19" x14ac:dyDescent="0.35">
      <c r="A50" s="13">
        <f>Main!B51</f>
        <v>42734</v>
      </c>
      <c r="B50" s="10">
        <f>Main!C51/Main!C39-1</f>
        <v>0.11357896300698256</v>
      </c>
      <c r="L50" s="32"/>
    </row>
    <row r="51" spans="1:19" x14ac:dyDescent="0.35">
      <c r="A51" s="13">
        <f>Main!B52</f>
        <v>42766</v>
      </c>
      <c r="B51" s="10">
        <f>Main!C52/Main!C40-1</f>
        <v>0.21062256499960252</v>
      </c>
      <c r="L51" s="32"/>
    </row>
    <row r="52" spans="1:19" x14ac:dyDescent="0.35">
      <c r="A52" s="13">
        <f>Main!B53</f>
        <v>42794</v>
      </c>
      <c r="B52" s="10">
        <f>Main!C53/Main!C41-1</f>
        <v>0.25822987585102131</v>
      </c>
      <c r="L52" s="32"/>
    </row>
    <row r="53" spans="1:19" x14ac:dyDescent="0.35">
      <c r="A53" s="13">
        <f>Main!B54</f>
        <v>42825</v>
      </c>
      <c r="B53" s="10">
        <f>Main!C54/Main!C42-1</f>
        <v>0.21281117182756537</v>
      </c>
      <c r="L53" s="32"/>
      <c r="O53" s="31"/>
      <c r="S53" s="10"/>
    </row>
    <row r="54" spans="1:19" x14ac:dyDescent="0.35">
      <c r="A54" s="13">
        <f>Main!B55</f>
        <v>42855</v>
      </c>
      <c r="B54" s="10">
        <f>Main!C55/Main!C43-1</f>
        <v>0.21249529544599177</v>
      </c>
      <c r="L54" s="32"/>
      <c r="O54" s="31"/>
    </row>
    <row r="55" spans="1:19" x14ac:dyDescent="0.35">
      <c r="A55" s="13">
        <f>Main!B56</f>
        <v>42886</v>
      </c>
      <c r="B55" s="10">
        <f>Main!C56/Main!C44-1</f>
        <v>0.22735884804850315</v>
      </c>
      <c r="L55" s="32"/>
      <c r="O55" s="31"/>
    </row>
    <row r="56" spans="1:19" x14ac:dyDescent="0.35">
      <c r="A56" s="13">
        <f>Main!B57</f>
        <v>42916</v>
      </c>
      <c r="B56" s="10">
        <f>Main!C57/Main!C45-1</f>
        <v>0.23621030238565566</v>
      </c>
      <c r="L56" s="32"/>
      <c r="O56" s="31"/>
    </row>
    <row r="57" spans="1:19" x14ac:dyDescent="0.35">
      <c r="A57" s="13">
        <f>Main!B58</f>
        <v>42947</v>
      </c>
      <c r="B57" s="10">
        <f>Main!C58/Main!C46-1</f>
        <v>0.22041849728200158</v>
      </c>
      <c r="L57" s="32"/>
      <c r="O57" s="31"/>
    </row>
    <row r="58" spans="1:19" x14ac:dyDescent="0.35">
      <c r="A58" s="13">
        <f>Main!B59</f>
        <v>42978</v>
      </c>
      <c r="B58" s="10">
        <f>Main!C59/Main!C47-1</f>
        <v>0.17783652472134892</v>
      </c>
      <c r="L58" s="32"/>
      <c r="O58" s="31"/>
    </row>
    <row r="59" spans="1:19" x14ac:dyDescent="0.35">
      <c r="A59" s="13">
        <f>Main!B60</f>
        <v>43008</v>
      </c>
      <c r="B59" s="10">
        <f>Main!C60/Main!C48-1</f>
        <v>0.15362681688573621</v>
      </c>
      <c r="L59" s="32"/>
      <c r="O59" s="31"/>
    </row>
    <row r="60" spans="1:19" x14ac:dyDescent="0.35">
      <c r="A60" s="13">
        <f>Main!B61</f>
        <v>43039</v>
      </c>
      <c r="B60" s="10">
        <f>Main!C61/Main!C49-1</f>
        <v>0.15169836956521743</v>
      </c>
      <c r="L60" s="32"/>
      <c r="O60" s="31"/>
    </row>
    <row r="61" spans="1:19" x14ac:dyDescent="0.35">
      <c r="A61" s="13">
        <f>Main!B62</f>
        <v>43069</v>
      </c>
      <c r="B61" s="10">
        <f>Main!C62/Main!C50-1</f>
        <v>0.12917892484621563</v>
      </c>
      <c r="L61" s="32"/>
      <c r="O61" s="31"/>
    </row>
    <row r="62" spans="1:19" x14ac:dyDescent="0.35">
      <c r="A62" s="13">
        <f>Main!B63</f>
        <v>43100</v>
      </c>
      <c r="B62" s="10">
        <f>Main!C63/Main!C51-1</f>
        <v>0.12694283236608639</v>
      </c>
      <c r="L62" s="32"/>
      <c r="O62" s="31"/>
    </row>
    <row r="63" spans="1:19" x14ac:dyDescent="0.35">
      <c r="A63" s="13">
        <f>Main!B64</f>
        <v>43131</v>
      </c>
      <c r="B63" s="10">
        <f>Main!C64/Main!C52-1</f>
        <v>0.14435833442795221</v>
      </c>
      <c r="L63" s="32"/>
      <c r="O63" s="31"/>
    </row>
    <row r="64" spans="1:19" x14ac:dyDescent="0.35">
      <c r="A64" s="13">
        <f>Main!B65</f>
        <v>43159</v>
      </c>
      <c r="B64" s="10">
        <f>Main!C65/Main!C53-1</f>
        <v>8.6065312877968037E-2</v>
      </c>
      <c r="L64" s="32"/>
      <c r="O64" s="31"/>
    </row>
    <row r="65" spans="1:15" x14ac:dyDescent="0.35">
      <c r="A65" s="13">
        <f>Main!B66</f>
        <v>43190</v>
      </c>
      <c r="B65" s="10">
        <f>Main!C66/Main!C54-1</f>
        <v>4.8060075093867116E-2</v>
      </c>
      <c r="L65" s="32"/>
      <c r="O65" s="31"/>
    </row>
    <row r="66" spans="1:15" x14ac:dyDescent="0.35">
      <c r="A66" s="13">
        <f>Main!B67</f>
        <v>43220</v>
      </c>
      <c r="B66" s="10">
        <f>Main!C67/Main!C55-1</f>
        <v>5.3948348646635225E-2</v>
      </c>
      <c r="L66" s="32"/>
      <c r="O66" s="31"/>
    </row>
    <row r="67" spans="1:15" x14ac:dyDescent="0.35">
      <c r="A67" s="13">
        <f>Main!B68</f>
        <v>43251</v>
      </c>
      <c r="B67" s="10">
        <f>Main!C68/Main!C56-1</f>
        <v>6.5143562828033463E-2</v>
      </c>
      <c r="L67" s="32"/>
      <c r="O67" s="31"/>
    </row>
    <row r="68" spans="1:15" x14ac:dyDescent="0.35">
      <c r="A68" s="13">
        <f>Main!B69</f>
        <v>43281</v>
      </c>
      <c r="B68" s="10">
        <f>Main!C69/Main!C57-1</f>
        <v>3.2819126052485936E-2</v>
      </c>
      <c r="L68" s="32"/>
      <c r="O68" s="31"/>
    </row>
    <row r="69" spans="1:15" x14ac:dyDescent="0.35">
      <c r="A69" s="13">
        <f>Main!B70</f>
        <v>43312</v>
      </c>
      <c r="B69" s="10">
        <f>Main!C70/Main!C58-1</f>
        <v>1.3484654341326507E-2</v>
      </c>
      <c r="L69" s="32"/>
      <c r="O69" s="31"/>
    </row>
    <row r="70" spans="1:15" x14ac:dyDescent="0.35">
      <c r="A70" s="13">
        <f>Main!B71</f>
        <v>43343</v>
      </c>
      <c r="B70" s="10">
        <f>Main!C71/Main!C59-1</f>
        <v>-1.8804974218986636E-3</v>
      </c>
      <c r="L70" s="32"/>
      <c r="O70" s="31"/>
    </row>
    <row r="71" spans="1:15" x14ac:dyDescent="0.35">
      <c r="A71" s="13">
        <f>Main!B72</f>
        <v>43373</v>
      </c>
      <c r="B71" s="10">
        <f>Main!C72/Main!C60-1</f>
        <v>-2.0496744634675657E-2</v>
      </c>
      <c r="L71" s="32"/>
      <c r="O71" s="31"/>
    </row>
    <row r="72" spans="1:15" x14ac:dyDescent="0.35">
      <c r="A72" s="13">
        <f>Main!B73</f>
        <v>43404</v>
      </c>
      <c r="B72" s="10">
        <f>Main!C73/Main!C61-1</f>
        <v>-0.11531882262726367</v>
      </c>
      <c r="L72" s="32"/>
      <c r="O72" s="31"/>
    </row>
    <row r="73" spans="1:15" x14ac:dyDescent="0.35">
      <c r="A73" s="13">
        <f>Main!B74</f>
        <v>43434</v>
      </c>
      <c r="B73" s="10">
        <f>Main!C74/Main!C62-1</f>
        <v>-8.9886309805779274E-2</v>
      </c>
      <c r="L73" s="32"/>
      <c r="O73" s="31"/>
    </row>
    <row r="74" spans="1:15" x14ac:dyDescent="0.35">
      <c r="A74" s="13">
        <f>Main!B75</f>
        <v>43465</v>
      </c>
      <c r="B74" s="10">
        <f>Main!C75/Main!C63-1</f>
        <v>-0.10204806440156278</v>
      </c>
      <c r="L74" s="32"/>
      <c r="O74" s="31"/>
    </row>
    <row r="75" spans="1:15" x14ac:dyDescent="0.35">
      <c r="A75" s="13">
        <f>Main!B76</f>
        <v>43496</v>
      </c>
      <c r="B75" s="10">
        <f>Main!C76/Main!C64-1</f>
        <v>-9.4524793388429784E-2</v>
      </c>
      <c r="L75" s="32"/>
      <c r="O75" s="31"/>
    </row>
    <row r="76" spans="1:15" x14ac:dyDescent="0.35">
      <c r="A76" s="13">
        <f>Main!B77</f>
        <v>43524</v>
      </c>
      <c r="B76" s="10">
        <f>Main!C77/Main!C65-1</f>
        <v>-5.5389484789871712E-2</v>
      </c>
      <c r="L76" s="32"/>
      <c r="O76" s="31"/>
    </row>
    <row r="77" spans="1:15" x14ac:dyDescent="0.35">
      <c r="A77" s="13">
        <f>Main!B78</f>
        <v>43555</v>
      </c>
      <c r="B77" s="10">
        <f>Main!C78/Main!C66-1</f>
        <v>-3.1406735132553099E-2</v>
      </c>
    </row>
    <row r="78" spans="1:15" x14ac:dyDescent="0.35">
      <c r="A78" s="13">
        <f>Main!B79</f>
        <v>43585</v>
      </c>
      <c r="B78" s="10">
        <f>Main!C79/Main!C67-1</f>
        <v>-3.4811804205690078E-2</v>
      </c>
    </row>
    <row r="79" spans="1:15" x14ac:dyDescent="0.35">
      <c r="A79" s="13">
        <f>Main!B80</f>
        <v>43616</v>
      </c>
      <c r="B79" s="10">
        <f>Main!C80/Main!C68-1</f>
        <v>-8.6898550724637702E-2</v>
      </c>
    </row>
    <row r="80" spans="1:15" x14ac:dyDescent="0.35">
      <c r="A80" s="13">
        <f>Main!B81</f>
        <v>43646</v>
      </c>
      <c r="B80" s="10">
        <f>Main!C81/Main!C69-1</f>
        <v>-5.325795894079155E-2</v>
      </c>
    </row>
    <row r="81" spans="1:2" x14ac:dyDescent="0.35">
      <c r="A81" s="13">
        <f>Main!B82</f>
        <v>43677</v>
      </c>
      <c r="B81" s="10">
        <f>Main!C82/Main!C70-1</f>
        <v>-4.4370860927152367E-2</v>
      </c>
    </row>
    <row r="82" spans="1:2" x14ac:dyDescent="0.35">
      <c r="A82" s="13">
        <f>Main!B83</f>
        <v>43708</v>
      </c>
      <c r="B82" s="10">
        <f>Main!C83/Main!C71-1</f>
        <v>-8.8975325148899831E-2</v>
      </c>
    </row>
    <row r="83" spans="1:2" x14ac:dyDescent="0.35">
      <c r="A83" s="13">
        <f>Main!B84</f>
        <v>43738</v>
      </c>
      <c r="B83" s="10">
        <f>Main!C84/Main!C72-1</f>
        <v>-7.3301329394386938E-2</v>
      </c>
    </row>
    <row r="84" spans="1:2" x14ac:dyDescent="0.35">
      <c r="A84" s="13">
        <f>Main!B85</f>
        <v>43769</v>
      </c>
      <c r="B84" s="10">
        <f>Main!C85/Main!C73-1</f>
        <v>6.9342579010536198E-3</v>
      </c>
    </row>
    <row r="85" spans="1:2" x14ac:dyDescent="0.35">
      <c r="A85" s="13">
        <f>Main!B86</f>
        <v>43799</v>
      </c>
      <c r="B85" s="10">
        <f>Main!C86/Main!C74-1</f>
        <v>-1.4053350683148946E-2</v>
      </c>
    </row>
    <row r="86" spans="1:2" x14ac:dyDescent="0.35">
      <c r="A86" s="13">
        <f>Main!B87</f>
        <v>43830</v>
      </c>
      <c r="B86" s="10">
        <f>Main!C87/Main!C75-1</f>
        <v>2.2742254449571675E-2</v>
      </c>
    </row>
    <row r="87" spans="1:2" x14ac:dyDescent="0.35">
      <c r="A87" s="13">
        <f>Main!B88</f>
        <v>43861</v>
      </c>
      <c r="B87" s="10">
        <f>Main!C88/Main!C76-1</f>
        <v>-5.9200101413450001E-2</v>
      </c>
    </row>
    <row r="88" spans="1:2" x14ac:dyDescent="0.35">
      <c r="A88" s="13">
        <f>Main!B89</f>
        <v>43890</v>
      </c>
      <c r="B88" s="10">
        <f>Main!C89/Main!C77-1</f>
        <v>-0.10455448001985601</v>
      </c>
    </row>
    <row r="89" spans="1:2" x14ac:dyDescent="0.35">
      <c r="A89" s="13">
        <f>Main!B90</f>
        <v>43921</v>
      </c>
      <c r="B89" s="10">
        <f>Main!C90/Main!C78-1</f>
        <v>-0.23572925656515842</v>
      </c>
    </row>
    <row r="90" spans="1:2" x14ac:dyDescent="0.35">
      <c r="A90" s="13">
        <f>Main!B91</f>
        <v>43951</v>
      </c>
      <c r="B90" s="10">
        <f>Main!C91/Main!C79-1</f>
        <v>-0.1829610643232028</v>
      </c>
    </row>
    <row r="91" spans="1:2" x14ac:dyDescent="0.35">
      <c r="A91" s="13">
        <f>Main!B92</f>
        <v>43982</v>
      </c>
      <c r="B91" s="10">
        <f>Main!C92/Main!C80-1</f>
        <v>-0.15154593359151802</v>
      </c>
    </row>
    <row r="92" spans="1:2" x14ac:dyDescent="0.35">
      <c r="A92" s="13">
        <f>Main!B93</f>
        <v>44012</v>
      </c>
      <c r="B92" s="10">
        <f>Main!C93/Main!C81-1</f>
        <v>-0.1474544311753615</v>
      </c>
    </row>
    <row r="93" spans="1:2" x14ac:dyDescent="0.35">
      <c r="A93" s="13">
        <f>Main!B94</f>
        <v>44043</v>
      </c>
      <c r="B93" s="10">
        <f>Main!C94/Main!C82-1</f>
        <v>-0.13267813267813267</v>
      </c>
    </row>
    <row r="94" spans="1:2" x14ac:dyDescent="0.35">
      <c r="A94" s="13">
        <f>Main!B95</f>
        <v>44074</v>
      </c>
      <c r="B94" s="10">
        <f>Main!C95/Main!C83-1</f>
        <v>-5.7838559039359638E-2</v>
      </c>
    </row>
    <row r="95" spans="1:2" x14ac:dyDescent="0.35">
      <c r="A95" s="13">
        <f>Main!B96</f>
        <v>44104</v>
      </c>
      <c r="B95" s="10">
        <f>Main!C96/Main!C84-1</f>
        <v>-6.4023377830909167E-2</v>
      </c>
    </row>
    <row r="96" spans="1:2" x14ac:dyDescent="0.35">
      <c r="A96" s="13">
        <f>Main!B97</f>
        <v>44135</v>
      </c>
      <c r="B96" s="10">
        <f>Main!C97/Main!C85-1</f>
        <v>-5.3502847304992773E-2</v>
      </c>
    </row>
    <row r="97" spans="1:2" x14ac:dyDescent="0.35">
      <c r="A97" s="13">
        <f>Main!B98</f>
        <v>44165</v>
      </c>
      <c r="B97" s="10">
        <f>Main!C98/Main!C86-1</f>
        <v>2.619770357661344E-2</v>
      </c>
    </row>
    <row r="98" spans="1:2" x14ac:dyDescent="0.35">
      <c r="A98" s="13">
        <f>Main!B99</f>
        <v>44196</v>
      </c>
      <c r="B98" s="10">
        <f>Main!C99/Main!C87-1</f>
        <v>4.1379310344827447E-2</v>
      </c>
    </row>
    <row r="99" spans="1:2" x14ac:dyDescent="0.35">
      <c r="A99" s="13">
        <f>Main!B100</f>
        <v>44227</v>
      </c>
      <c r="B99" s="10">
        <f>Main!C100/Main!C88-1</f>
        <v>0.10341575153270899</v>
      </c>
    </row>
    <row r="100" spans="1:2" x14ac:dyDescent="0.35">
      <c r="A100" s="13">
        <f>Main!B101</f>
        <v>44255</v>
      </c>
      <c r="B100" s="10">
        <f>Main!C101/Main!C89-1</f>
        <v>0.19707573972697667</v>
      </c>
    </row>
    <row r="101" spans="1:2" x14ac:dyDescent="0.35">
      <c r="A101" s="13">
        <f>Main!B102</f>
        <v>44286</v>
      </c>
      <c r="B101" s="10">
        <f>Main!C102/Main!C90-1</f>
        <v>0.43853847394741075</v>
      </c>
    </row>
    <row r="102" spans="1:2" x14ac:dyDescent="0.35">
      <c r="A102" s="13">
        <f>Main!B103</f>
        <v>44316</v>
      </c>
      <c r="B102" s="10">
        <f>Main!C103/Main!C91-1</f>
        <v>0.39281446071108461</v>
      </c>
    </row>
    <row r="103" spans="1:2" x14ac:dyDescent="0.35">
      <c r="A103" s="13">
        <f>Main!B104</f>
        <v>44347</v>
      </c>
      <c r="B103" s="10">
        <f>Main!C104/Main!C92-1</f>
        <v>0.4004040706375338</v>
      </c>
    </row>
    <row r="104" spans="1:2" x14ac:dyDescent="0.35">
      <c r="A104" s="13">
        <f>Main!B105</f>
        <v>44377</v>
      </c>
      <c r="B104" s="10">
        <f>Main!C105/Main!C93-1</f>
        <v>0.41182542023002089</v>
      </c>
    </row>
    <row r="105" spans="1:2" x14ac:dyDescent="0.35">
      <c r="A105" s="13">
        <f>Main!B106</f>
        <v>44408</v>
      </c>
      <c r="B105" s="10">
        <f>Main!C106/Main!C94-1</f>
        <v>0.35795743444468653</v>
      </c>
    </row>
    <row r="106" spans="1:2" x14ac:dyDescent="0.35">
      <c r="A106" s="13">
        <f>Main!B107</f>
        <v>44439</v>
      </c>
      <c r="B106" s="10">
        <f>Main!C107/Main!C95-1</f>
        <v>0.3400127451674575</v>
      </c>
    </row>
    <row r="107" spans="1:2" x14ac:dyDescent="0.35">
      <c r="A107" s="13">
        <f>Main!B108</f>
        <v>44469</v>
      </c>
      <c r="B107" s="10">
        <f>Main!C108/Main!C96-1</f>
        <v>0.35521180728020996</v>
      </c>
    </row>
    <row r="108" spans="1:2" x14ac:dyDescent="0.35">
      <c r="A108" s="13">
        <f>Main!B109</f>
        <v>44500</v>
      </c>
      <c r="B108" s="10">
        <f>Main!C109/Main!C97-1</f>
        <v>0.33181754582342249</v>
      </c>
    </row>
    <row r="109" spans="1:2" x14ac:dyDescent="0.35">
      <c r="A109" s="13">
        <f>Main!B110</f>
        <v>44530</v>
      </c>
      <c r="B109" s="10">
        <f>Main!C110/Main!C98-1</f>
        <v>0.19754356633013948</v>
      </c>
    </row>
    <row r="110" spans="1:2" x14ac:dyDescent="0.35">
      <c r="A110" s="13">
        <f>Main!B111</f>
        <v>44561</v>
      </c>
      <c r="B110" s="10">
        <f>Main!C111/Main!C99-1</f>
        <v>0.18258340038373455</v>
      </c>
    </row>
    <row r="111" spans="1:2" x14ac:dyDescent="0.35">
      <c r="A111" s="13">
        <f>Main!B112</f>
        <v>44592</v>
      </c>
      <c r="B111" s="10">
        <f>Main!C112/Main!C100-1</f>
        <v>0.14849187935034802</v>
      </c>
    </row>
    <row r="112" spans="1:2" x14ac:dyDescent="0.35">
      <c r="A112" s="13">
        <f>Main!B113</f>
        <v>44620</v>
      </c>
      <c r="B112" s="10">
        <f>Main!C113/Main!C101-1</f>
        <v>0.111027496382055</v>
      </c>
    </row>
    <row r="113" spans="1:2" x14ac:dyDescent="0.35">
      <c r="A113" s="13">
        <f>Main!B114</f>
        <v>44651</v>
      </c>
      <c r="B113" s="10">
        <f>Main!C114/Main!C102-1</f>
        <v>7.8329128118867386E-2</v>
      </c>
    </row>
    <row r="114" spans="1:2" x14ac:dyDescent="0.35">
      <c r="A114" s="13">
        <f>Main!B115</f>
        <v>44681</v>
      </c>
      <c r="B114" s="10">
        <f>Main!C115/Main!C103-1</f>
        <v>2.3167265511878643E-2</v>
      </c>
    </row>
    <row r="115" spans="1:2" x14ac:dyDescent="0.35">
      <c r="A115" s="13">
        <f>Main!B116</f>
        <v>44712</v>
      </c>
      <c r="B115" s="10">
        <f>Main!C116/Main!C104-1</f>
        <v>1.870157627571456E-2</v>
      </c>
    </row>
    <row r="116" spans="1:2" x14ac:dyDescent="0.35">
      <c r="A116" s="13">
        <f>Main!B117</f>
        <v>44742</v>
      </c>
      <c r="B116" s="10">
        <f>Main!C117/Main!C105-1</f>
        <v>-4.271540469973889E-2</v>
      </c>
    </row>
    <row r="117" spans="1:2" x14ac:dyDescent="0.35">
      <c r="A117" s="13">
        <f>Main!B118</f>
        <v>44773</v>
      </c>
      <c r="B117" s="10">
        <f>Main!C118/Main!C106-1</f>
        <v>-2.177052687884462E-2</v>
      </c>
    </row>
    <row r="118" spans="1:2" x14ac:dyDescent="0.35">
      <c r="A118" s="13">
        <f>Main!B119</f>
        <v>44804</v>
      </c>
      <c r="B118" s="10">
        <f>Main!C119/Main!C107-1</f>
        <v>-2.0554821664464873E-2</v>
      </c>
    </row>
    <row r="119" spans="1:2" x14ac:dyDescent="0.35">
      <c r="A119" s="13">
        <f>Main!B120</f>
        <v>44834</v>
      </c>
      <c r="B119" s="10">
        <f>Main!C120/Main!C108-1</f>
        <v>-9.4874077176815508E-2</v>
      </c>
    </row>
    <row r="120" spans="1:2" x14ac:dyDescent="0.35">
      <c r="A120" s="13">
        <f>Main!B121</f>
        <v>44865</v>
      </c>
      <c r="B120" s="10">
        <f>Main!C121/Main!C109-1</f>
        <v>-0.11461890003677044</v>
      </c>
    </row>
    <row r="121" spans="1:2" x14ac:dyDescent="0.35">
      <c r="A121" s="13">
        <f>Main!B122</f>
        <v>44895</v>
      </c>
      <c r="B121" s="10">
        <f>Main!C122/Main!C110-1</f>
        <v>-4.3333512323470935E-2</v>
      </c>
    </row>
    <row r="122" spans="1:2" x14ac:dyDescent="0.35">
      <c r="A122" s="13">
        <f>Main!B123</f>
        <v>44926</v>
      </c>
      <c r="B122" s="10">
        <f>Main!C123/Main!C111-1</f>
        <v>-6.3118228921337782E-2</v>
      </c>
    </row>
    <row r="123" spans="1:2" x14ac:dyDescent="0.35">
      <c r="A123" s="13">
        <f>Main!B124</f>
        <v>44957</v>
      </c>
      <c r="B123" s="10">
        <f>Main!C124/Main!C112-1</f>
        <v>-1.3556618819776656E-2</v>
      </c>
    </row>
    <row r="124" spans="1:2" x14ac:dyDescent="0.35">
      <c r="A124" s="13">
        <f>Main!B125</f>
        <v>44985</v>
      </c>
      <c r="B124" s="10">
        <f>Main!C125/Main!C113-1</f>
        <v>-3.5116969728546943E-2</v>
      </c>
    </row>
    <row r="125" spans="1:2" x14ac:dyDescent="0.35">
      <c r="A125" s="13">
        <f>Main!B126</f>
        <v>45016</v>
      </c>
      <c r="B125" s="10">
        <f>Main!C126/Main!C114-1</f>
        <v>-3.8841514143094891E-2</v>
      </c>
    </row>
    <row r="126" spans="1:2" x14ac:dyDescent="0.35">
      <c r="A126" s="13">
        <f>Main!B127</f>
        <v>45046</v>
      </c>
      <c r="B126" s="10">
        <f>Main!C127/Main!C115-1</f>
        <v>-1.1688243618638294E-2</v>
      </c>
    </row>
    <row r="127" spans="1:2" x14ac:dyDescent="0.35">
      <c r="A127" s="13">
        <f>Main!B128</f>
        <v>45077</v>
      </c>
      <c r="B127" s="10">
        <f>Main!C128/Main!C116-1</f>
        <v>-2.6383425124573812E-2</v>
      </c>
    </row>
    <row r="128" spans="1:2" x14ac:dyDescent="0.35">
      <c r="A128" s="13">
        <f>Main!B129</f>
        <v>45107</v>
      </c>
      <c r="B128" s="10">
        <f>Main!C129/Main!C117-1</f>
        <v>3.6275365481125865E-2</v>
      </c>
    </row>
    <row r="129" spans="1:2" x14ac:dyDescent="0.35">
      <c r="A129" s="13">
        <f>Main!B130</f>
        <v>45138</v>
      </c>
      <c r="B129" s="10">
        <f>Main!C130/Main!C118-1</f>
        <v>5.6211723534558278E-2</v>
      </c>
    </row>
    <row r="130" spans="1:2" x14ac:dyDescent="0.35">
      <c r="A130" s="13">
        <f>Main!B131</f>
        <v>45169</v>
      </c>
      <c r="B130" s="10">
        <f>Main!C131/Main!C119-1</f>
        <v>2.1363832542080186E-2</v>
      </c>
    </row>
    <row r="131" spans="1:2" x14ac:dyDescent="0.35">
      <c r="A131" s="13">
        <f>Main!B132</f>
        <v>45198</v>
      </c>
      <c r="B131" s="10">
        <f>Main!C132/Main!C120-1</f>
        <v>9.6951466419852972E-2</v>
      </c>
    </row>
    <row r="132" spans="1:2" x14ac:dyDescent="0.35">
      <c r="A132" s="13">
        <f>Main!B133</f>
        <v>45230</v>
      </c>
      <c r="B132" s="10">
        <f>Main!C133/Main!C121-1</f>
        <v>9.1901512904182692E-2</v>
      </c>
    </row>
    <row r="133" spans="1:2" x14ac:dyDescent="0.35">
      <c r="A133" s="13">
        <f>Main!B134</f>
        <v>45260</v>
      </c>
      <c r="B133" s="10">
        <f>Main!C134/Main!C122-1</f>
        <v>6.0507409070498452E-2</v>
      </c>
    </row>
    <row r="134" spans="1:2" x14ac:dyDescent="0.35">
      <c r="A134" s="13">
        <f>Main!B135</f>
        <v>45289</v>
      </c>
      <c r="B134" s="10">
        <f>Main!C135/Main!C123-1</f>
        <v>7.7314116529802801E-2</v>
      </c>
    </row>
    <row r="135" spans="1:2" x14ac:dyDescent="0.35">
      <c r="A135" s="13">
        <f>Main!B136</f>
        <v>45322</v>
      </c>
      <c r="B135" s="10">
        <f>Main!C136/Main!C124-1</f>
        <v>4.2037186742117871E-2</v>
      </c>
    </row>
    <row r="136" spans="1:2" x14ac:dyDescent="0.35">
      <c r="A136" s="13">
        <f>Main!B137</f>
        <v>45351</v>
      </c>
      <c r="B136" s="10">
        <f>Main!C137/Main!C125-1</f>
        <v>6.7876235217884329E-2</v>
      </c>
    </row>
    <row r="137" spans="1:2" x14ac:dyDescent="0.35">
      <c r="A137" s="13">
        <f>Main!B138</f>
        <v>45379</v>
      </c>
      <c r="B137" s="10">
        <f>Main!C138/Main!C126-1</f>
        <v>9.0776305112253208E-2</v>
      </c>
    </row>
    <row r="138" spans="1:2" x14ac:dyDescent="0.35">
      <c r="A138" s="13">
        <f>Main!B139</f>
        <v>45412</v>
      </c>
      <c r="B138" s="10">
        <f>Main!C139/Main!C127-1</f>
        <v>7.9391175222740751E-2</v>
      </c>
    </row>
    <row r="139" spans="1:2" x14ac:dyDescent="0.35">
      <c r="A139" s="13">
        <f>Main!B140</f>
        <v>45443</v>
      </c>
      <c r="B139" s="10">
        <f>Main!C140/Main!C128-1</f>
        <v>0.11862945803253955</v>
      </c>
    </row>
    <row r="140" spans="1:2" x14ac:dyDescent="0.35">
      <c r="A140" s="13">
        <f>Main!B141</f>
        <v>45473</v>
      </c>
      <c r="B140" s="10">
        <f>Main!C141/Main!C129-1</f>
        <v>9.6541559193557003E-2</v>
      </c>
    </row>
    <row r="141" spans="1:2" x14ac:dyDescent="0.35">
      <c r="A141" s="13">
        <f>Main!B142</f>
        <v>45504</v>
      </c>
      <c r="B141" s="10">
        <f>Main!C142/Main!C130-1</f>
        <v>8.0503209774280382E-2</v>
      </c>
    </row>
    <row r="142" spans="1:2" x14ac:dyDescent="0.35">
      <c r="A142" s="13">
        <f>Main!B143</f>
        <v>45535</v>
      </c>
      <c r="B142" s="10">
        <f>Main!C143/Main!C131-1</f>
        <v>0.10146841326854017</v>
      </c>
    </row>
    <row r="143" spans="1:2" x14ac:dyDescent="0.35">
      <c r="A143" s="13">
        <f>Main!B144</f>
        <v>45565</v>
      </c>
      <c r="B143" s="10">
        <f>Main!C144/Main!C132-1</f>
        <v>0.12434741338395838</v>
      </c>
    </row>
    <row r="144" spans="1:2" x14ac:dyDescent="0.35">
      <c r="A144" s="13">
        <f>Main!B145</f>
        <v>45596</v>
      </c>
      <c r="B144" s="10">
        <f>Main!C145/Main!C133-1</f>
        <v>0.14730493371006315</v>
      </c>
    </row>
    <row r="145" spans="1:2" x14ac:dyDescent="0.35">
      <c r="A145" s="13">
        <f>Main!B146</f>
        <v>45626</v>
      </c>
      <c r="B145" s="10">
        <f>Main!C146/Main!C134-1</f>
        <v>0.12448396316290888</v>
      </c>
    </row>
    <row r="146" spans="1:2" x14ac:dyDescent="0.35">
      <c r="A146" s="13">
        <f>Main!B147</f>
        <v>45657</v>
      </c>
      <c r="B146" s="10">
        <f>Main!C147/Main!C135-1</f>
        <v>0.11604874254602016</v>
      </c>
    </row>
    <row r="147" spans="1:2" x14ac:dyDescent="0.35">
      <c r="A147" s="13">
        <f>Main!B148</f>
        <v>45688</v>
      </c>
      <c r="B147" s="10">
        <f>Main!C148/Main!C136-1</f>
        <v>0.11761055081458505</v>
      </c>
    </row>
    <row r="148" spans="1:2" x14ac:dyDescent="0.35">
      <c r="A148" s="13">
        <f>Main!B149</f>
        <v>45716</v>
      </c>
      <c r="B148" s="10">
        <f>Main!C149/Main!C137-1</f>
        <v>9.2940938511326898E-2</v>
      </c>
    </row>
    <row r="149" spans="1:2" x14ac:dyDescent="0.35">
      <c r="A149" s="13">
        <f>Main!B150</f>
        <v>45747</v>
      </c>
      <c r="B149" s="10">
        <f>Main!C150/Main!C138-1</f>
        <v>7.8311759162822847E-2</v>
      </c>
    </row>
    <row r="150" spans="1:2" x14ac:dyDescent="0.35">
      <c r="A150" s="13">
        <f>Main!B151</f>
        <v>45777</v>
      </c>
      <c r="B150" s="10">
        <f>Main!C151/Main!C139-1</f>
        <v>5.0754188571709324E-2</v>
      </c>
    </row>
    <row r="151" spans="1:2" x14ac:dyDescent="0.35">
      <c r="A151" s="13">
        <f>Main!B152</f>
        <v>45807</v>
      </c>
      <c r="B151" s="10">
        <f>Main!C152/Main!C140-1</f>
        <v>6.0585628973222949E-2</v>
      </c>
    </row>
    <row r="152" spans="1:2" x14ac:dyDescent="0.35">
      <c r="A152" s="13">
        <f>Main!B153</f>
        <v>45838</v>
      </c>
      <c r="B152" s="10">
        <f>Main!C153/Main!C141-1</f>
        <v>7.2488118669290946E-2</v>
      </c>
    </row>
    <row r="153" spans="1:2" x14ac:dyDescent="0.35">
      <c r="A153" s="13">
        <f>Main!B154</f>
        <v>45869</v>
      </c>
      <c r="B153" s="10">
        <f>Main!C154/Main!C142-1</f>
        <v>0.10028268889847136</v>
      </c>
    </row>
    <row r="154" spans="1:2" x14ac:dyDescent="0.35">
      <c r="A154" s="13">
        <f>Main!B155</f>
        <v>45898</v>
      </c>
      <c r="B154" s="10">
        <f>Main!C155/Main!C143-1</f>
        <v>0.12027046468134084</v>
      </c>
    </row>
    <row r="155" spans="1:2" x14ac:dyDescent="0.35">
      <c r="A155" s="13">
        <f>Main!B156</f>
        <v>45930</v>
      </c>
      <c r="B155" s="10">
        <f>Main!C156/Main!C144-1</f>
        <v>0.11650485436893199</v>
      </c>
    </row>
    <row r="156" spans="1:2" x14ac:dyDescent="0.35">
      <c r="A156" s="13">
        <f>Main!B157</f>
        <v>45961</v>
      </c>
      <c r="B156" s="10">
        <f>Main!C157/Main!C145-1</f>
        <v>0.1446365143263082</v>
      </c>
    </row>
    <row r="157" spans="1:2" x14ac:dyDescent="0.35">
      <c r="A157" s="13">
        <f>Main!B158</f>
        <v>45989</v>
      </c>
      <c r="B157" s="10">
        <f>Main!C158/Main!C146-1</f>
        <v>0.13988515485267805</v>
      </c>
    </row>
    <row r="158" spans="1:2" x14ac:dyDescent="0.35">
      <c r="A158" s="13">
        <f>Main!B159</f>
        <v>46022</v>
      </c>
      <c r="B158" s="10">
        <f>Main!C159/Main!C147-1</f>
        <v>0.13046508386377376</v>
      </c>
    </row>
    <row r="159" spans="1:2" x14ac:dyDescent="0.35">
      <c r="A159" s="13">
        <f>Main!B160</f>
        <v>46052</v>
      </c>
      <c r="B159" s="10">
        <f>Main!C160/Main!C148-1</f>
        <v>0.14868804664723023</v>
      </c>
    </row>
    <row r="160" spans="1:2" x14ac:dyDescent="0.35">
      <c r="A160" s="13">
        <f>Main!B161</f>
        <v>46080</v>
      </c>
      <c r="B160" s="10">
        <f>Main!C161/Main!C149-1</f>
        <v>0.17016748403812354</v>
      </c>
    </row>
    <row r="161" spans="1:2" x14ac:dyDescent="0.35">
      <c r="A161" s="13">
        <f>Main!B162</f>
        <v>46112</v>
      </c>
      <c r="B161" s="10">
        <f>Main!C162/Main!C150-1</f>
        <v>0.11240916199061735</v>
      </c>
    </row>
    <row r="162" spans="1:2" x14ac:dyDescent="0.35">
      <c r="A162" s="13">
        <f>Main!B163</f>
        <v>46142</v>
      </c>
      <c r="B162" s="10">
        <f>Main!C163/Main!C151-1</f>
        <v>0.18226877396427565</v>
      </c>
    </row>
    <row r="163" spans="1:2" x14ac:dyDescent="0.35">
      <c r="A163" s="13">
        <f>Main!B164</f>
        <v>46171</v>
      </c>
      <c r="B163" s="10">
        <f>Main!C164/Main!C152-1</f>
        <v>0.1668785759694853</v>
      </c>
    </row>
    <row r="164" spans="1:2" x14ac:dyDescent="0.35">
      <c r="A164" s="13">
        <f>Main!B165</f>
        <v>46203</v>
      </c>
      <c r="B164" s="10">
        <f>Main!C165/Main!C153-1</f>
        <v>0.12345015890067601</v>
      </c>
    </row>
    <row r="165" spans="1:2" x14ac:dyDescent="0.35">
      <c r="A165" s="13">
        <f>Main!B166</f>
        <v>46234</v>
      </c>
      <c r="B165" s="10">
        <f>Main!C166/Main!C154-1</f>
        <v>0.12985542588399235</v>
      </c>
    </row>
  </sheetData>
  <sortState xmlns:xlrd2="http://schemas.microsoft.com/office/spreadsheetml/2017/richdata2" ref="R14:R53">
    <sortCondition ref="R14:R53"/>
  </sortState>
  <pageMargins left="0.7" right="0.7" top="0.75" bottom="0.75" header="0.3" footer="0.3"/>
  <pageSetup orientation="portrait" horizontalDpi="4294967292" verticalDpi="429496729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4:N168"/>
  <sheetViews>
    <sheetView showGridLines="0" workbookViewId="0">
      <pane xSplit="1" ySplit="4" topLeftCell="B149" activePane="bottomRight" state="frozen"/>
      <selection activeCell="T58" sqref="T58"/>
      <selection pane="topRight" activeCell="T58" sqref="T58"/>
      <selection pane="bottomLeft" activeCell="T58" sqref="T58"/>
      <selection pane="bottomRight" activeCell="C174" sqref="C174"/>
    </sheetView>
  </sheetViews>
  <sheetFormatPr defaultColWidth="11.453125" defaultRowHeight="14.5" x14ac:dyDescent="0.35"/>
  <cols>
    <col min="12" max="14" width="11.453125" style="29"/>
  </cols>
  <sheetData>
    <row r="4" spans="1:2" x14ac:dyDescent="0.35">
      <c r="A4" t="s">
        <v>0</v>
      </c>
      <c r="B4" s="1" t="s">
        <v>14</v>
      </c>
    </row>
    <row r="5" spans="1:2" x14ac:dyDescent="0.35">
      <c r="A5" s="13">
        <f>Main!B3</f>
        <v>41274</v>
      </c>
    </row>
    <row r="6" spans="1:2" x14ac:dyDescent="0.35">
      <c r="A6" s="13">
        <f>Main!B4</f>
        <v>41305</v>
      </c>
      <c r="B6" s="10"/>
    </row>
    <row r="7" spans="1:2" x14ac:dyDescent="0.35">
      <c r="A7" s="13">
        <f>Main!B5</f>
        <v>41333</v>
      </c>
      <c r="B7" s="10"/>
    </row>
    <row r="8" spans="1:2" x14ac:dyDescent="0.35">
      <c r="A8" s="13">
        <f>Main!B6</f>
        <v>41362</v>
      </c>
      <c r="B8" s="10"/>
    </row>
    <row r="9" spans="1:2" x14ac:dyDescent="0.35">
      <c r="A9" s="13">
        <f>Main!B7</f>
        <v>41394</v>
      </c>
      <c r="B9" s="10"/>
    </row>
    <row r="10" spans="1:2" x14ac:dyDescent="0.35">
      <c r="A10" s="13">
        <f>Main!B8</f>
        <v>41425</v>
      </c>
      <c r="B10" s="10"/>
    </row>
    <row r="11" spans="1:2" x14ac:dyDescent="0.35">
      <c r="A11" s="13">
        <f>Main!B9</f>
        <v>41453</v>
      </c>
      <c r="B11" s="10"/>
    </row>
    <row r="12" spans="1:2" x14ac:dyDescent="0.35">
      <c r="A12" s="13">
        <f>Main!B10</f>
        <v>41486</v>
      </c>
      <c r="B12" s="10"/>
    </row>
    <row r="13" spans="1:2" x14ac:dyDescent="0.35">
      <c r="A13" s="13">
        <f>Main!B11</f>
        <v>41516</v>
      </c>
      <c r="B13" s="10"/>
    </row>
    <row r="14" spans="1:2" x14ac:dyDescent="0.35">
      <c r="A14" s="13">
        <f>Main!B12</f>
        <v>41547</v>
      </c>
      <c r="B14" s="10"/>
    </row>
    <row r="15" spans="1:2" x14ac:dyDescent="0.35">
      <c r="A15" s="13">
        <f>Main!B13</f>
        <v>41578</v>
      </c>
      <c r="B15" s="10"/>
    </row>
    <row r="16" spans="1:2" x14ac:dyDescent="0.35">
      <c r="A16" s="13">
        <f>Main!B14</f>
        <v>41607</v>
      </c>
      <c r="B16" s="10"/>
    </row>
    <row r="17" spans="1:2" x14ac:dyDescent="0.35">
      <c r="A17" s="13">
        <f>Main!B15</f>
        <v>41639</v>
      </c>
      <c r="B17" s="10"/>
    </row>
    <row r="18" spans="1:2" x14ac:dyDescent="0.35">
      <c r="A18" s="13">
        <f>Main!B16</f>
        <v>41670</v>
      </c>
      <c r="B18" s="10"/>
    </row>
    <row r="19" spans="1:2" x14ac:dyDescent="0.35">
      <c r="A19" s="13">
        <f>Main!B17</f>
        <v>41698</v>
      </c>
      <c r="B19" s="10"/>
    </row>
    <row r="20" spans="1:2" x14ac:dyDescent="0.35">
      <c r="A20" s="13">
        <f>Main!B18</f>
        <v>41729</v>
      </c>
      <c r="B20" s="10"/>
    </row>
    <row r="21" spans="1:2" x14ac:dyDescent="0.35">
      <c r="A21" s="13">
        <f>Main!B19</f>
        <v>41759</v>
      </c>
      <c r="B21" s="10"/>
    </row>
    <row r="22" spans="1:2" x14ac:dyDescent="0.35">
      <c r="A22" s="13">
        <f>Main!B20</f>
        <v>41789</v>
      </c>
      <c r="B22" s="10"/>
    </row>
    <row r="23" spans="1:2" x14ac:dyDescent="0.35">
      <c r="A23" s="13">
        <f>Main!B21</f>
        <v>41820</v>
      </c>
      <c r="B23" s="10"/>
    </row>
    <row r="24" spans="1:2" x14ac:dyDescent="0.35">
      <c r="A24" s="13">
        <f>Main!B22</f>
        <v>41851</v>
      </c>
      <c r="B24" s="10"/>
    </row>
    <row r="25" spans="1:2" x14ac:dyDescent="0.35">
      <c r="A25" s="13">
        <f>Main!B23</f>
        <v>41880</v>
      </c>
      <c r="B25" s="10"/>
    </row>
    <row r="26" spans="1:2" x14ac:dyDescent="0.35">
      <c r="A26" s="13">
        <f>Main!B24</f>
        <v>41912</v>
      </c>
      <c r="B26" s="10"/>
    </row>
    <row r="27" spans="1:2" x14ac:dyDescent="0.35">
      <c r="A27" s="13">
        <f>Main!B25</f>
        <v>41943</v>
      </c>
      <c r="B27" s="10"/>
    </row>
    <row r="28" spans="1:2" x14ac:dyDescent="0.35">
      <c r="A28" s="13">
        <f>Main!B26</f>
        <v>41971</v>
      </c>
      <c r="B28" s="10"/>
    </row>
    <row r="29" spans="1:2" x14ac:dyDescent="0.35">
      <c r="A29" s="13">
        <f>Main!B27</f>
        <v>42004</v>
      </c>
      <c r="B29" s="10">
        <f>Main!C27/Main!C3-1</f>
        <v>0.26302680083690344</v>
      </c>
    </row>
    <row r="30" spans="1:2" x14ac:dyDescent="0.35">
      <c r="A30" s="13">
        <f>Main!B28</f>
        <v>42034</v>
      </c>
      <c r="B30" s="10">
        <f>Main!C28/Main!C4-1</f>
        <v>0.27635188087774298</v>
      </c>
    </row>
    <row r="31" spans="1:2" x14ac:dyDescent="0.35">
      <c r="A31" s="13">
        <f>Main!B29</f>
        <v>42062</v>
      </c>
      <c r="B31" s="10">
        <f>Main!C29/Main!C5-1</f>
        <v>0.29177590057287106</v>
      </c>
    </row>
    <row r="32" spans="1:2" x14ac:dyDescent="0.35">
      <c r="A32" s="13">
        <f>Main!B30</f>
        <v>42094</v>
      </c>
      <c r="B32" s="10">
        <f>Main!C30/Main!C6-1</f>
        <v>0.30729622073253671</v>
      </c>
    </row>
    <row r="33" spans="1:2" x14ac:dyDescent="0.35">
      <c r="A33" s="13">
        <f>Main!B31</f>
        <v>42124</v>
      </c>
      <c r="B33" s="10">
        <f>Main!C31/Main!C7-1</f>
        <v>0.40754568677539771</v>
      </c>
    </row>
    <row r="34" spans="1:2" x14ac:dyDescent="0.35">
      <c r="A34" s="13">
        <f>Main!B32</f>
        <v>42153</v>
      </c>
      <c r="B34" s="10">
        <f>Main!C32/Main!C8-1</f>
        <v>0.37350064587562293</v>
      </c>
    </row>
    <row r="35" spans="1:2" x14ac:dyDescent="0.35">
      <c r="A35" s="13">
        <f>Main!B33</f>
        <v>42185</v>
      </c>
      <c r="B35" s="10">
        <f>Main!C33/Main!C9-1</f>
        <v>0.39906417112299453</v>
      </c>
    </row>
    <row r="36" spans="1:2" x14ac:dyDescent="0.35">
      <c r="A36" s="13">
        <f>Main!B34</f>
        <v>42216</v>
      </c>
      <c r="B36" s="10">
        <f>Main!C34/Main!C10-1</f>
        <v>0.30990957045968348</v>
      </c>
    </row>
    <row r="37" spans="1:2" x14ac:dyDescent="0.35">
      <c r="A37" s="13">
        <f>Main!B35</f>
        <v>42247</v>
      </c>
      <c r="B37" s="10">
        <f>Main!C35/Main!C11-1</f>
        <v>0.21751439086533941</v>
      </c>
    </row>
    <row r="38" spans="1:2" x14ac:dyDescent="0.35">
      <c r="A38" s="13">
        <f>Main!B36</f>
        <v>42277</v>
      </c>
      <c r="B38" s="10">
        <f>Main!C36/Main!C12-1</f>
        <v>0.19458264234383638</v>
      </c>
    </row>
    <row r="39" spans="1:2" x14ac:dyDescent="0.35">
      <c r="A39" s="13">
        <f>Main!B37</f>
        <v>42307</v>
      </c>
      <c r="B39" s="10">
        <f>Main!C37/Main!C13-1</f>
        <v>0.21146531425466408</v>
      </c>
    </row>
    <row r="40" spans="1:2" x14ac:dyDescent="0.35">
      <c r="A40" s="13">
        <f>Main!B38</f>
        <v>42338</v>
      </c>
      <c r="B40" s="10">
        <f>Main!C38/Main!C14-1</f>
        <v>0.18760543372103333</v>
      </c>
    </row>
    <row r="41" spans="1:2" x14ac:dyDescent="0.35">
      <c r="A41" s="13">
        <f>Main!B39</f>
        <v>42369</v>
      </c>
      <c r="B41" s="10">
        <f>Main!C39/Main!C15-1</f>
        <v>0.18336849507735575</v>
      </c>
    </row>
    <row r="42" spans="1:2" x14ac:dyDescent="0.35">
      <c r="A42" s="13">
        <f>Main!B40</f>
        <v>42398</v>
      </c>
      <c r="B42" s="10">
        <f>Main!C40/Main!C16-1</f>
        <v>0.10683798292704383</v>
      </c>
    </row>
    <row r="43" spans="1:2" x14ac:dyDescent="0.35">
      <c r="A43" s="13">
        <f>Main!B41</f>
        <v>42429</v>
      </c>
      <c r="B43" s="10">
        <f>Main!C41/Main!C17-1</f>
        <v>8.2358040745557082E-2</v>
      </c>
    </row>
    <row r="44" spans="1:2" x14ac:dyDescent="0.35">
      <c r="A44" s="13">
        <f>Main!B42</f>
        <v>42460</v>
      </c>
      <c r="B44" s="10">
        <f>Main!C42/Main!C18-1</f>
        <v>0.1364498878730378</v>
      </c>
    </row>
    <row r="45" spans="1:2" x14ac:dyDescent="0.35">
      <c r="A45" s="13">
        <f>Main!B43</f>
        <v>42489</v>
      </c>
      <c r="B45" s="10">
        <f>Main!C43/Main!C19-1</f>
        <v>0.13517901392805265</v>
      </c>
    </row>
    <row r="46" spans="1:2" x14ac:dyDescent="0.35">
      <c r="A46" s="13">
        <f>Main!B44</f>
        <v>42521</v>
      </c>
      <c r="B46" s="10">
        <f>Main!C44/Main!C20-1</f>
        <v>0.11406619385342776</v>
      </c>
    </row>
    <row r="47" spans="1:2" x14ac:dyDescent="0.35">
      <c r="A47" s="13">
        <f>Main!B45</f>
        <v>42551</v>
      </c>
      <c r="B47" s="10">
        <f>Main!C45/Main!C21-1</f>
        <v>9.7473526223630369E-2</v>
      </c>
    </row>
    <row r="48" spans="1:2" x14ac:dyDescent="0.35">
      <c r="A48" s="13">
        <f>Main!B46</f>
        <v>42580</v>
      </c>
      <c r="B48" s="10">
        <f>Main!C46/Main!C22-1</f>
        <v>8.1152886241043332E-2</v>
      </c>
    </row>
    <row r="49" spans="1:2" x14ac:dyDescent="0.35">
      <c r="A49" s="13">
        <f>Main!B47</f>
        <v>42613</v>
      </c>
      <c r="B49" s="10">
        <f>Main!C47/Main!C23-1</f>
        <v>0.10692818728250564</v>
      </c>
    </row>
    <row r="50" spans="1:2" x14ac:dyDescent="0.35">
      <c r="A50" s="13">
        <f>Main!B48</f>
        <v>42643</v>
      </c>
      <c r="B50" s="10">
        <f>Main!C48/Main!C24-1</f>
        <v>0.13596144730605153</v>
      </c>
    </row>
    <row r="51" spans="1:2" x14ac:dyDescent="0.35">
      <c r="A51" s="13">
        <f>Main!B49</f>
        <v>42674</v>
      </c>
      <c r="B51" s="10">
        <f>Main!C49/Main!C25-1</f>
        <v>0.15514400062779554</v>
      </c>
    </row>
    <row r="52" spans="1:2" x14ac:dyDescent="0.35">
      <c r="A52" s="13">
        <f>Main!B50</f>
        <v>42704</v>
      </c>
      <c r="B52" s="10">
        <f>Main!C50/Main!C26-1</f>
        <v>0.16136045969871105</v>
      </c>
    </row>
    <row r="53" spans="1:2" x14ac:dyDescent="0.35">
      <c r="A53" s="13">
        <f>Main!B51</f>
        <v>42734</v>
      </c>
      <c r="B53" s="10">
        <f>Main!C51/Main!C27-1</f>
        <v>0.18253530014987773</v>
      </c>
    </row>
    <row r="54" spans="1:2" x14ac:dyDescent="0.35">
      <c r="A54" s="13">
        <f>Main!B52</f>
        <v>42766</v>
      </c>
      <c r="B54" s="10">
        <f>Main!C52/Main!C28-1</f>
        <v>0.16862383912809875</v>
      </c>
    </row>
    <row r="55" spans="1:2" x14ac:dyDescent="0.35">
      <c r="A55" s="13">
        <f>Main!B53</f>
        <v>42794</v>
      </c>
      <c r="B55" s="10">
        <f>Main!C53/Main!C29-1</f>
        <v>0.18077269993986778</v>
      </c>
    </row>
    <row r="56" spans="1:2" x14ac:dyDescent="0.35">
      <c r="A56" s="13">
        <f>Main!B54</f>
        <v>42825</v>
      </c>
      <c r="B56" s="10">
        <f>Main!C54/Main!C30-1</f>
        <v>0.18757431629013088</v>
      </c>
    </row>
    <row r="57" spans="1:2" x14ac:dyDescent="0.35">
      <c r="A57" s="13">
        <f>Main!B55</f>
        <v>42855</v>
      </c>
      <c r="B57" s="10">
        <f>Main!C55/Main!C31-1</f>
        <v>0.12438922239285222</v>
      </c>
    </row>
    <row r="58" spans="1:2" x14ac:dyDescent="0.35">
      <c r="A58" s="13">
        <f>Main!B56</f>
        <v>42886</v>
      </c>
      <c r="B58" s="10">
        <f>Main!C56/Main!C32-1</f>
        <v>8.7934972457342386E-2</v>
      </c>
    </row>
    <row r="59" spans="1:2" x14ac:dyDescent="0.35">
      <c r="A59" s="13">
        <f>Main!B57</f>
        <v>42916</v>
      </c>
      <c r="B59" s="10">
        <f>Main!C57/Main!C33-1</f>
        <v>0.11057265715650821</v>
      </c>
    </row>
    <row r="60" spans="1:2" x14ac:dyDescent="0.35">
      <c r="A60" s="13">
        <f>Main!B58</f>
        <v>42947</v>
      </c>
      <c r="B60" s="10">
        <f>Main!C58/Main!C34-1</f>
        <v>0.17855601898461093</v>
      </c>
    </row>
    <row r="61" spans="1:2" x14ac:dyDescent="0.35">
      <c r="A61" s="13">
        <f>Main!B59</f>
        <v>42978</v>
      </c>
      <c r="B61" s="10">
        <f>Main!C59/Main!C35-1</f>
        <v>0.27770888234382252</v>
      </c>
    </row>
    <row r="62" spans="1:2" x14ac:dyDescent="0.35">
      <c r="A62" s="13">
        <f>Main!B60</f>
        <v>43008</v>
      </c>
      <c r="B62" s="10">
        <f>Main!C60/Main!C36-1</f>
        <v>0.27934598179854997</v>
      </c>
    </row>
    <row r="63" spans="1:2" x14ac:dyDescent="0.35">
      <c r="A63" s="13">
        <f>Main!B61</f>
        <v>43039</v>
      </c>
      <c r="B63" s="10">
        <f>Main!C61/Main!C37-1</f>
        <v>0.26732451222247122</v>
      </c>
    </row>
    <row r="64" spans="1:2" x14ac:dyDescent="0.35">
      <c r="A64" s="13">
        <f>Main!B62</f>
        <v>43069</v>
      </c>
      <c r="B64" s="10">
        <f>Main!C62/Main!C38-1</f>
        <v>0.26255980861244033</v>
      </c>
    </row>
    <row r="65" spans="1:2" x14ac:dyDescent="0.35">
      <c r="A65" s="13">
        <f>Main!B63</f>
        <v>43100</v>
      </c>
      <c r="B65" s="10">
        <f>Main!C63/Main!C39-1</f>
        <v>0.2549398306343782</v>
      </c>
    </row>
    <row r="66" spans="1:2" x14ac:dyDescent="0.35">
      <c r="A66" s="13">
        <f>Main!B64</f>
        <v>43131</v>
      </c>
      <c r="B66" s="10">
        <f>Main!C64/Main!C40-1</f>
        <v>0.38538602210384054</v>
      </c>
    </row>
    <row r="67" spans="1:2" x14ac:dyDescent="0.35">
      <c r="A67" s="13">
        <f>Main!B65</f>
        <v>43159</v>
      </c>
      <c r="B67" s="10">
        <f>Main!C65/Main!C41-1</f>
        <v>0.36651982378854653</v>
      </c>
    </row>
    <row r="68" spans="1:2" x14ac:dyDescent="0.35">
      <c r="A68" s="13">
        <f>Main!B66</f>
        <v>43190</v>
      </c>
      <c r="B68" s="10">
        <f>Main!C66/Main!C42-1</f>
        <v>0.27109896782027931</v>
      </c>
    </row>
    <row r="69" spans="1:2" x14ac:dyDescent="0.35">
      <c r="A69" s="13">
        <f>Main!B67</f>
        <v>43220</v>
      </c>
      <c r="B69" s="10">
        <f>Main!C67/Main!C43-1</f>
        <v>0.27790741437711719</v>
      </c>
    </row>
    <row r="70" spans="1:2" x14ac:dyDescent="0.35">
      <c r="A70" s="13">
        <f>Main!B68</f>
        <v>43251</v>
      </c>
      <c r="B70" s="10">
        <f>Main!C68/Main!C44-1</f>
        <v>0.30731337627889355</v>
      </c>
    </row>
    <row r="71" spans="1:2" x14ac:dyDescent="0.35">
      <c r="A71" s="13">
        <f>Main!B69</f>
        <v>43281</v>
      </c>
      <c r="B71" s="10">
        <f>Main!C69/Main!C45-1</f>
        <v>0.27678164412703232</v>
      </c>
    </row>
    <row r="72" spans="1:2" x14ac:dyDescent="0.35">
      <c r="A72" s="13">
        <f>Main!B70</f>
        <v>43312</v>
      </c>
      <c r="B72" s="10">
        <f>Main!C70/Main!C46-1</f>
        <v>0.2368754188696105</v>
      </c>
    </row>
    <row r="73" spans="1:2" x14ac:dyDescent="0.35">
      <c r="A73" s="13">
        <f>Main!B71</f>
        <v>43343</v>
      </c>
      <c r="B73" s="10">
        <f>Main!C71/Main!C47-1</f>
        <v>0.17562160617319211</v>
      </c>
    </row>
    <row r="74" spans="1:2" x14ac:dyDescent="0.35">
      <c r="A74" s="13">
        <f>Main!B72</f>
        <v>43373</v>
      </c>
      <c r="B74" s="10">
        <f>Main!C72/Main!C48-1</f>
        <v>0.12998122261631551</v>
      </c>
    </row>
    <row r="75" spans="1:2" x14ac:dyDescent="0.35">
      <c r="A75" s="13">
        <f>Main!B73</f>
        <v>43404</v>
      </c>
      <c r="B75" s="10">
        <f>Main!C73/Main!C49-1</f>
        <v>1.8885869565217428E-2</v>
      </c>
    </row>
    <row r="76" spans="1:2" x14ac:dyDescent="0.35">
      <c r="A76" s="13">
        <f>Main!B74</f>
        <v>43434</v>
      </c>
      <c r="B76" s="10">
        <f>Main!C74/Main!C50-1</f>
        <v>2.7681198181331856E-2</v>
      </c>
    </row>
    <row r="77" spans="1:2" x14ac:dyDescent="0.35">
      <c r="A77" s="13">
        <f>Main!B75</f>
        <v>43465</v>
      </c>
      <c r="B77" s="10">
        <f>Main!C75/Main!C51-1</f>
        <v>1.1940497631912406E-2</v>
      </c>
    </row>
    <row r="78" spans="1:2" x14ac:dyDescent="0.35">
      <c r="A78" s="13">
        <f>Main!B76</f>
        <v>43496</v>
      </c>
      <c r="B78" s="10">
        <f>Main!C76/Main!C52-1</f>
        <v>3.6188099303822607E-2</v>
      </c>
    </row>
    <row r="79" spans="1:2" x14ac:dyDescent="0.35">
      <c r="A79" s="13">
        <f>Main!B77</f>
        <v>43524</v>
      </c>
      <c r="B79" s="10">
        <f>Main!C77/Main!C53-1</f>
        <v>2.5908714749506512E-2</v>
      </c>
    </row>
    <row r="80" spans="1:2" x14ac:dyDescent="0.35">
      <c r="A80" s="13">
        <f>Main!B78</f>
        <v>43555</v>
      </c>
      <c r="B80" s="10">
        <f>Main!C78/Main!C54-1</f>
        <v>1.514392991239033E-2</v>
      </c>
    </row>
    <row r="81" spans="1:2" x14ac:dyDescent="0.35">
      <c r="A81" s="13">
        <f>Main!B79</f>
        <v>43585</v>
      </c>
      <c r="B81" s="10">
        <f>Main!C79/Main!C55-1</f>
        <v>1.7258505090638199E-2</v>
      </c>
    </row>
    <row r="82" spans="1:2" x14ac:dyDescent="0.35">
      <c r="A82" s="13">
        <f>Main!B80</f>
        <v>43616</v>
      </c>
      <c r="B82" s="10">
        <f>Main!C80/Main!C56-1</f>
        <v>-2.7415869095399836E-2</v>
      </c>
    </row>
    <row r="83" spans="1:2" x14ac:dyDescent="0.35">
      <c r="A83" s="13">
        <f>Main!B81</f>
        <v>43646</v>
      </c>
      <c r="B83" s="10">
        <f>Main!C81/Main!C57-1</f>
        <v>-2.21867125560814E-2</v>
      </c>
    </row>
    <row r="84" spans="1:2" x14ac:dyDescent="0.35">
      <c r="A84" s="13">
        <f>Main!B82</f>
        <v>43677</v>
      </c>
      <c r="B84" s="10">
        <f>Main!C82/Main!C58-1</f>
        <v>-3.1484532308255542E-2</v>
      </c>
    </row>
    <row r="85" spans="1:2" x14ac:dyDescent="0.35">
      <c r="A85" s="13">
        <f>Main!B83</f>
        <v>43708</v>
      </c>
      <c r="B85" s="10">
        <f>Main!C83/Main!C59-1</f>
        <v>-9.0688504701243455E-2</v>
      </c>
    </row>
    <row r="86" spans="1:2" x14ac:dyDescent="0.35">
      <c r="A86" s="13">
        <f>Main!B84</f>
        <v>43738</v>
      </c>
      <c r="B86" s="10">
        <f>Main!C84/Main!C60-1</f>
        <v>-9.2295635399083698E-2</v>
      </c>
    </row>
    <row r="87" spans="1:2" x14ac:dyDescent="0.35">
      <c r="A87" s="13">
        <f>Main!B85</f>
        <v>43769</v>
      </c>
      <c r="B87" s="10">
        <f>Main!C85/Main!C61-1</f>
        <v>-0.10918421518315335</v>
      </c>
    </row>
    <row r="88" spans="1:2" x14ac:dyDescent="0.35">
      <c r="A88" s="13">
        <f>Main!B86</f>
        <v>43799</v>
      </c>
      <c r="B88" s="10">
        <f>Main!C86/Main!C62-1</f>
        <v>-0.10267645665561342</v>
      </c>
    </row>
    <row r="89" spans="1:2" x14ac:dyDescent="0.35">
      <c r="A89" s="13">
        <f>Main!B87</f>
        <v>43830</v>
      </c>
      <c r="B89" s="10">
        <f>Main!C87/Main!C63-1</f>
        <v>-8.1626612998697667E-2</v>
      </c>
    </row>
    <row r="90" spans="1:2" x14ac:dyDescent="0.35">
      <c r="A90" s="13">
        <f>Main!B88</f>
        <v>43861</v>
      </c>
      <c r="B90" s="10">
        <f>Main!C88/Main!C64-1</f>
        <v>-0.14812901744719931</v>
      </c>
    </row>
    <row r="91" spans="1:2" x14ac:dyDescent="0.35">
      <c r="A91" s="13">
        <f>Main!B89</f>
        <v>43890</v>
      </c>
      <c r="B91" s="10">
        <f>Main!C89/Main!C65-1</f>
        <v>-0.15415274602895501</v>
      </c>
    </row>
    <row r="92" spans="1:2" x14ac:dyDescent="0.35">
      <c r="A92" s="13">
        <f>Main!B90</f>
        <v>43921</v>
      </c>
      <c r="B92" s="10">
        <f>Main!C90/Main!C66-1</f>
        <v>-0.2597325053737759</v>
      </c>
    </row>
    <row r="93" spans="1:2" x14ac:dyDescent="0.35">
      <c r="A93" s="13">
        <f>Main!B91</f>
        <v>43951</v>
      </c>
      <c r="B93" s="10">
        <f>Main!C91/Main!C67-1</f>
        <v>-0.21140366378040887</v>
      </c>
    </row>
    <row r="94" spans="1:2" x14ac:dyDescent="0.35">
      <c r="A94" s="13">
        <f>Main!B92</f>
        <v>43982</v>
      </c>
      <c r="B94" s="10">
        <f>Main!C92/Main!C68-1</f>
        <v>-0.22527536231884071</v>
      </c>
    </row>
    <row r="95" spans="1:2" x14ac:dyDescent="0.35">
      <c r="A95" s="13">
        <f>Main!B93</f>
        <v>44012</v>
      </c>
      <c r="B95" s="10">
        <f>Main!C93/Main!C69-1</f>
        <v>-0.19285926807497777</v>
      </c>
    </row>
    <row r="96" spans="1:2" x14ac:dyDescent="0.35">
      <c r="A96" s="13">
        <f>Main!B94</f>
        <v>44043</v>
      </c>
      <c r="B96" s="10">
        <f>Main!C94/Main!C70-1</f>
        <v>-0.17116195063214934</v>
      </c>
    </row>
    <row r="97" spans="1:2" x14ac:dyDescent="0.35">
      <c r="A97" s="13">
        <f>Main!B95</f>
        <v>44074</v>
      </c>
      <c r="B97" s="10">
        <f>Main!C95/Main!C71-1</f>
        <v>-0.14166767959158866</v>
      </c>
    </row>
    <row r="98" spans="1:2" x14ac:dyDescent="0.35">
      <c r="A98" s="13">
        <f>Main!B96</f>
        <v>44104</v>
      </c>
      <c r="B98" s="10">
        <f>Main!C96/Main!C72-1</f>
        <v>-0.13263170851797135</v>
      </c>
    </row>
    <row r="99" spans="1:2" x14ac:dyDescent="0.35">
      <c r="A99" s="13">
        <f>Main!B97</f>
        <v>44135</v>
      </c>
      <c r="B99" s="10">
        <f>Main!C97/Main!C73-1</f>
        <v>-4.6939591945592718E-2</v>
      </c>
    </row>
    <row r="100" spans="1:2" x14ac:dyDescent="0.35">
      <c r="A100" s="13">
        <f>Main!B98</f>
        <v>44165</v>
      </c>
      <c r="B100" s="10">
        <f>Main!C98/Main!C74-1</f>
        <v>1.1776187378009118E-2</v>
      </c>
    </row>
    <row r="101" spans="1:2" x14ac:dyDescent="0.35">
      <c r="A101" s="13">
        <f>Main!B99</f>
        <v>44196</v>
      </c>
      <c r="B101" s="10">
        <f>Main!C99/Main!C75-1</f>
        <v>6.5062623599208891E-2</v>
      </c>
    </row>
    <row r="102" spans="1:2" x14ac:dyDescent="0.35">
      <c r="A102" s="13">
        <f>Main!B100</f>
        <v>44227</v>
      </c>
      <c r="B102" s="10">
        <f>Main!C100/Main!C76-1</f>
        <v>3.8093427140774461E-2</v>
      </c>
    </row>
    <row r="103" spans="1:2" x14ac:dyDescent="0.35">
      <c r="A103" s="13">
        <f>Main!B101</f>
        <v>44255</v>
      </c>
      <c r="B103" s="10">
        <f>Main!C101/Main!C77-1</f>
        <v>7.1916108215438035E-2</v>
      </c>
    </row>
    <row r="104" spans="1:2" x14ac:dyDescent="0.35">
      <c r="A104" s="13">
        <f>Main!B102</f>
        <v>44286</v>
      </c>
      <c r="B104" s="10">
        <f>Main!C102/Main!C78-1</f>
        <v>9.943286894341008E-2</v>
      </c>
    </row>
    <row r="105" spans="1:2" x14ac:dyDescent="0.35">
      <c r="A105" s="13">
        <f>Main!B103</f>
        <v>44316</v>
      </c>
      <c r="B105" s="10">
        <f>Main!C103/Main!C79-1</f>
        <v>0.13798364457463674</v>
      </c>
    </row>
    <row r="106" spans="1:2" x14ac:dyDescent="0.35">
      <c r="A106" s="13">
        <f>Main!B104</f>
        <v>44347</v>
      </c>
      <c r="B106" s="10">
        <f>Main!C104/Main!C80-1</f>
        <v>0.18817852834740667</v>
      </c>
    </row>
    <row r="107" spans="1:2" x14ac:dyDescent="0.35">
      <c r="A107" s="13">
        <f>Main!B105</f>
        <v>44377</v>
      </c>
      <c r="B107" s="10">
        <f>Main!C105/Main!C81-1</f>
        <v>0.20364550597108733</v>
      </c>
    </row>
    <row r="108" spans="1:2" x14ac:dyDescent="0.35">
      <c r="A108" s="13">
        <f>Main!B106</f>
        <v>44408</v>
      </c>
      <c r="B108" s="10">
        <f>Main!C106/Main!C82-1</f>
        <v>0.17778617778617778</v>
      </c>
    </row>
    <row r="109" spans="1:2" x14ac:dyDescent="0.35">
      <c r="A109" s="13">
        <f>Main!B107</f>
        <v>44439</v>
      </c>
      <c r="B109" s="10">
        <f>Main!C107/Main!C83-1</f>
        <v>0.26250833889259506</v>
      </c>
    </row>
    <row r="110" spans="1:2" x14ac:dyDescent="0.35">
      <c r="A110" s="13">
        <f>Main!B108</f>
        <v>44469</v>
      </c>
      <c r="B110" s="10">
        <f>Main!C108/Main!C84-1</f>
        <v>0.26844656970179992</v>
      </c>
    </row>
    <row r="111" spans="1:2" x14ac:dyDescent="0.35">
      <c r="A111" s="13">
        <f>Main!B109</f>
        <v>44500</v>
      </c>
      <c r="B111" s="10">
        <f>Main!C109/Main!C85-1</f>
        <v>0.26056151503112157</v>
      </c>
    </row>
    <row r="112" spans="1:2" x14ac:dyDescent="0.35">
      <c r="A112" s="13">
        <f>Main!B110</f>
        <v>44530</v>
      </c>
      <c r="B112" s="10">
        <f>Main!C110/Main!C86-1</f>
        <v>0.22891645770093705</v>
      </c>
    </row>
    <row r="113" spans="1:2" x14ac:dyDescent="0.35">
      <c r="A113" s="13">
        <f>Main!B111</f>
        <v>44561</v>
      </c>
      <c r="B113" s="10">
        <f>Main!C111/Main!C87-1</f>
        <v>0.23151788591685452</v>
      </c>
    </row>
    <row r="114" spans="1:2" x14ac:dyDescent="0.35">
      <c r="A114" s="13">
        <f>Main!B112</f>
        <v>44592</v>
      </c>
      <c r="B114" s="10">
        <f>Main!C112/Main!C88-1</f>
        <v>0.26726403018257749</v>
      </c>
    </row>
    <row r="115" spans="1:2" x14ac:dyDescent="0.35">
      <c r="A115" s="13">
        <f>Main!B113</f>
        <v>44620</v>
      </c>
      <c r="B115" s="10">
        <f>Main!C113/Main!C89-1</f>
        <v>0.32998406208855946</v>
      </c>
    </row>
    <row r="116" spans="1:2" x14ac:dyDescent="0.35">
      <c r="A116" s="13">
        <f>Main!B114</f>
        <v>44651</v>
      </c>
      <c r="B116" s="10">
        <f>Main!C114/Main!C90-1</f>
        <v>0.5512179383771576</v>
      </c>
    </row>
    <row r="117" spans="1:2" x14ac:dyDescent="0.35">
      <c r="A117" s="13">
        <f>Main!B115</f>
        <v>44681</v>
      </c>
      <c r="B117" s="10">
        <f>Main!C115/Main!C91-1</f>
        <v>0.42508216313116232</v>
      </c>
    </row>
    <row r="118" spans="1:2" x14ac:dyDescent="0.35">
      <c r="A118" s="13">
        <f>Main!B116</f>
        <v>44712</v>
      </c>
      <c r="B118" s="10">
        <f>Main!C116/Main!C92-1</f>
        <v>0.42659383418138308</v>
      </c>
    </row>
    <row r="119" spans="1:2" x14ac:dyDescent="0.35">
      <c r="A119" s="13">
        <f>Main!B117</f>
        <v>44742</v>
      </c>
      <c r="B119" s="10">
        <f>Main!C117/Main!C93-1</f>
        <v>0.3515187260395165</v>
      </c>
    </row>
    <row r="120" spans="1:2" x14ac:dyDescent="0.35">
      <c r="A120" s="13">
        <f>Main!B118</f>
        <v>44773</v>
      </c>
      <c r="B120" s="10">
        <f>Main!C118/Main!C94-1</f>
        <v>0.32839398561778177</v>
      </c>
    </row>
    <row r="121" spans="1:2" x14ac:dyDescent="0.35">
      <c r="A121" s="13">
        <f>Main!B119</f>
        <v>44804</v>
      </c>
      <c r="B121" s="10">
        <f>Main!C119/Main!C95-1</f>
        <v>0.31246902216243022</v>
      </c>
    </row>
    <row r="122" spans="1:2" x14ac:dyDescent="0.35">
      <c r="A122" s="13">
        <f>Main!B120</f>
        <v>44834</v>
      </c>
      <c r="B122" s="10">
        <f>Main!C120/Main!C96-1</f>
        <v>0.22663733768537564</v>
      </c>
    </row>
    <row r="123" spans="1:2" x14ac:dyDescent="0.35">
      <c r="A123" s="13">
        <f>Main!B121</f>
        <v>44865</v>
      </c>
      <c r="B123" s="10">
        <f>Main!C121/Main!C97-1</f>
        <v>0.17916608367147058</v>
      </c>
    </row>
    <row r="124" spans="1:2" x14ac:dyDescent="0.35">
      <c r="A124" s="13">
        <f>Main!B122</f>
        <v>44895</v>
      </c>
      <c r="B124" s="10">
        <f>Main!C122/Main!C98-1</f>
        <v>0.14564979744067919</v>
      </c>
    </row>
    <row r="125" spans="1:2" x14ac:dyDescent="0.35">
      <c r="A125" s="13">
        <f>Main!B123</f>
        <v>44926</v>
      </c>
      <c r="B125" s="10">
        <f>Main!C123/Main!C99-1</f>
        <v>0.10794083059974002</v>
      </c>
    </row>
    <row r="126" spans="1:2" x14ac:dyDescent="0.35">
      <c r="A126" s="13">
        <f>Main!B124</f>
        <v>44957</v>
      </c>
      <c r="B126" s="10">
        <f>Main!C124/Main!C100-1</f>
        <v>0.13292221272438653</v>
      </c>
    </row>
    <row r="127" spans="1:2" x14ac:dyDescent="0.35">
      <c r="A127" s="13">
        <f>Main!B125</f>
        <v>44985</v>
      </c>
      <c r="B127" s="10">
        <f>Main!C125/Main!C101-1</f>
        <v>7.2011577424023088E-2</v>
      </c>
    </row>
    <row r="128" spans="1:2" x14ac:dyDescent="0.35">
      <c r="A128" s="13">
        <f>Main!B126</f>
        <v>45016</v>
      </c>
      <c r="B128" s="10">
        <f>Main!C126/Main!C102-1</f>
        <v>3.6445192038127239E-2</v>
      </c>
    </row>
    <row r="129" spans="1:2" x14ac:dyDescent="0.35">
      <c r="A129" s="13">
        <f>Main!B127</f>
        <v>45046</v>
      </c>
      <c r="B129" s="10">
        <f>Main!C127/Main!C103-1</f>
        <v>1.1208237249959785E-2</v>
      </c>
    </row>
    <row r="130" spans="1:2" x14ac:dyDescent="0.35">
      <c r="A130" s="13">
        <f>Main!B128</f>
        <v>45077</v>
      </c>
      <c r="B130" s="10">
        <f>Main!C128/Main!C104-1</f>
        <v>-8.1752604862409539E-3</v>
      </c>
    </row>
    <row r="131" spans="1:2" x14ac:dyDescent="0.35">
      <c r="A131" s="13">
        <f>Main!B129</f>
        <v>45107</v>
      </c>
      <c r="B131" s="10">
        <f>Main!C129/Main!C105-1</f>
        <v>-7.9895561357702372E-3</v>
      </c>
    </row>
    <row r="132" spans="1:2" x14ac:dyDescent="0.35">
      <c r="A132" s="13">
        <f>Main!B130</f>
        <v>45138</v>
      </c>
      <c r="B132" s="10">
        <f>Main!C130/Main!C106-1</f>
        <v>3.3217437817598228E-2</v>
      </c>
    </row>
    <row r="133" spans="1:2" x14ac:dyDescent="0.35">
      <c r="A133" s="13">
        <f>Main!B131</f>
        <v>45169</v>
      </c>
      <c r="B133" s="10">
        <f>Main!C131/Main!C107-1</f>
        <v>3.6988110964331078E-4</v>
      </c>
    </row>
    <row r="134" spans="1:2" x14ac:dyDescent="0.35">
      <c r="A134" s="13">
        <f>Main!B132</f>
        <v>45198</v>
      </c>
      <c r="B134" s="10">
        <f>Main!C132/Main!C108-1</f>
        <v>-7.1207916644850933E-3</v>
      </c>
    </row>
    <row r="135" spans="1:2" x14ac:dyDescent="0.35">
      <c r="A135" s="13">
        <f>Main!B133</f>
        <v>45230</v>
      </c>
      <c r="B135" s="10">
        <f>Main!C133/Main!C109-1</f>
        <v>-3.3251037453380317E-2</v>
      </c>
    </row>
    <row r="136" spans="1:2" x14ac:dyDescent="0.35">
      <c r="A136" s="13">
        <f>Main!B134</f>
        <v>45260</v>
      </c>
      <c r="B136" s="10">
        <f>Main!C134/Main!C110-1</f>
        <v>1.4551898190409807E-2</v>
      </c>
    </row>
    <row r="137" spans="1:2" x14ac:dyDescent="0.35">
      <c r="A137" s="13">
        <f>Main!B135</f>
        <v>45289</v>
      </c>
      <c r="B137" s="10">
        <f>Main!C135/Main!C111-1</f>
        <v>9.3159575024859276E-3</v>
      </c>
    </row>
    <row r="138" spans="1:2" x14ac:dyDescent="0.35">
      <c r="A138" s="13">
        <f>Main!B136</f>
        <v>45322</v>
      </c>
      <c r="B138" s="10">
        <f>Main!C136/Main!C112-1</f>
        <v>2.7910685805422553E-2</v>
      </c>
    </row>
    <row r="139" spans="1:2" x14ac:dyDescent="0.35">
      <c r="A139" s="13">
        <f>Main!B137</f>
        <v>45351</v>
      </c>
      <c r="B139" s="10">
        <f>Main!C137/Main!C113-1</f>
        <v>3.037565779190321E-2</v>
      </c>
    </row>
    <row r="140" spans="1:2" x14ac:dyDescent="0.35">
      <c r="A140" s="13">
        <f>Main!B138</f>
        <v>45379</v>
      </c>
      <c r="B140" s="10">
        <f>Main!C138/Main!C114-1</f>
        <v>4.8408901830282902E-2</v>
      </c>
    </row>
    <row r="141" spans="1:2" x14ac:dyDescent="0.35">
      <c r="A141" s="13">
        <f>Main!B139</f>
        <v>45412</v>
      </c>
      <c r="B141" s="10">
        <f>Main!C139/Main!C115-1</f>
        <v>6.6774988206929065E-2</v>
      </c>
    </row>
    <row r="142" spans="1:2" x14ac:dyDescent="0.35">
      <c r="A142" s="13">
        <f>Main!B140</f>
        <v>45443</v>
      </c>
      <c r="B142" s="10">
        <f>Main!C140/Main!C116-1</f>
        <v>8.9116181484395485E-2</v>
      </c>
    </row>
    <row r="143" spans="1:2" x14ac:dyDescent="0.35">
      <c r="A143" s="13">
        <f>Main!B141</f>
        <v>45473</v>
      </c>
      <c r="B143" s="10">
        <f>Main!C141/Main!C117-1</f>
        <v>0.13631900501854677</v>
      </c>
    </row>
    <row r="144" spans="1:2" x14ac:dyDescent="0.35">
      <c r="A144" s="13">
        <f>Main!B142</f>
        <v>45504</v>
      </c>
      <c r="B144" s="10">
        <f>Main!C142/Main!C118-1</f>
        <v>0.14124015748031504</v>
      </c>
    </row>
    <row r="145" spans="1:2" x14ac:dyDescent="0.35">
      <c r="A145" s="13">
        <f>Main!B143</f>
        <v>45535</v>
      </c>
      <c r="B145" s="10">
        <f>Main!C143/Main!C119-1</f>
        <v>0.125</v>
      </c>
    </row>
    <row r="146" spans="1:2" x14ac:dyDescent="0.35">
      <c r="A146" s="13">
        <f>Main!B144</f>
        <v>45565</v>
      </c>
      <c r="B146" s="10">
        <f>Main!C144/Main!C120-1</f>
        <v>0.2333545438769018</v>
      </c>
    </row>
    <row r="147" spans="1:2" x14ac:dyDescent="0.35">
      <c r="A147" s="13">
        <f>Main!B145</f>
        <v>45596</v>
      </c>
      <c r="B147" s="10">
        <f>Main!C145/Main!C121-1</f>
        <v>0.25274399288045091</v>
      </c>
    </row>
    <row r="148" spans="1:2" x14ac:dyDescent="0.35">
      <c r="A148" s="13">
        <f>Main!B146</f>
        <v>45626</v>
      </c>
      <c r="B148" s="10">
        <f>Main!C146/Main!C122-1</f>
        <v>0.19252357431522227</v>
      </c>
    </row>
    <row r="149" spans="1:2" x14ac:dyDescent="0.35">
      <c r="A149" s="13">
        <f>Main!B147</f>
        <v>45657</v>
      </c>
      <c r="B149" s="10">
        <f>Main!C147/Main!C123-1</f>
        <v>0.20233506508016319</v>
      </c>
    </row>
    <row r="150" spans="1:2" x14ac:dyDescent="0.35">
      <c r="A150" s="13">
        <f>Main!B148</f>
        <v>45688</v>
      </c>
      <c r="B150" s="10">
        <f>Main!C148/Main!C124-1</f>
        <v>0.16459175424413908</v>
      </c>
    </row>
    <row r="151" spans="1:2" x14ac:dyDescent="0.35">
      <c r="A151" s="13">
        <f>Main!B149</f>
        <v>45716</v>
      </c>
      <c r="B151" s="10">
        <f>Main!C149/Main!C125-1</f>
        <v>0.16712565473297691</v>
      </c>
    </row>
    <row r="152" spans="1:2" x14ac:dyDescent="0.35">
      <c r="A152" s="13">
        <f>Main!B150</f>
        <v>45747</v>
      </c>
      <c r="B152" s="10">
        <f>Main!C150/Main!C126-1</f>
        <v>0.17619691641871782</v>
      </c>
    </row>
    <row r="153" spans="1:2" x14ac:dyDescent="0.35">
      <c r="A153" s="13">
        <f>Main!B151</f>
        <v>45777</v>
      </c>
      <c r="B153" s="10">
        <f>Main!C151/Main!C127-1</f>
        <v>0.13417479847263469</v>
      </c>
    </row>
    <row r="154" spans="1:2" x14ac:dyDescent="0.35">
      <c r="A154" s="13">
        <f>Main!B152</f>
        <v>45807</v>
      </c>
      <c r="B154" s="10">
        <f>Main!C152/Main!C128-1</f>
        <v>0.18640232733541651</v>
      </c>
    </row>
    <row r="155" spans="1:2" x14ac:dyDescent="0.35">
      <c r="A155" s="13">
        <f>Main!B153</f>
        <v>45838</v>
      </c>
      <c r="B155" s="10">
        <f>Main!C153/Main!C129-1</f>
        <v>0.17602779386218881</v>
      </c>
    </row>
    <row r="156" spans="1:2" x14ac:dyDescent="0.35">
      <c r="A156" s="13">
        <f>Main!B154</f>
        <v>45869</v>
      </c>
      <c r="B156" s="10">
        <f>Main!C154/Main!C130-1</f>
        <v>0.18885897701387444</v>
      </c>
    </row>
    <row r="157" spans="1:2" x14ac:dyDescent="0.35">
      <c r="A157" s="13">
        <f>Main!B155</f>
        <v>45898</v>
      </c>
      <c r="B157" s="10">
        <f>Main!C155/Main!C131-1</f>
        <v>0.23394253116416652</v>
      </c>
    </row>
    <row r="158" spans="1:2" x14ac:dyDescent="0.35">
      <c r="A158" s="13">
        <f>Main!B156</f>
        <v>45930</v>
      </c>
      <c r="B158" s="10">
        <f>Main!C156/Main!C132-1</f>
        <v>0.25533934504034184</v>
      </c>
    </row>
    <row r="159" spans="1:2" x14ac:dyDescent="0.35">
      <c r="A159" s="13">
        <f>Main!B157</f>
        <v>45961</v>
      </c>
      <c r="B159" s="10">
        <f>Main!C157/Main!C133-1</f>
        <v>0.31324712019126277</v>
      </c>
    </row>
    <row r="160" spans="1:2" x14ac:dyDescent="0.35">
      <c r="A160" s="13">
        <f>Main!B158</f>
        <v>45989</v>
      </c>
      <c r="B160" s="10">
        <f>Main!C158/Main!C134-1</f>
        <v>0.2817825764793056</v>
      </c>
    </row>
    <row r="161" spans="1:2" x14ac:dyDescent="0.35">
      <c r="A161" s="13">
        <f>Main!B159</f>
        <v>46022</v>
      </c>
      <c r="B161" s="10">
        <f>Main!C159/Main!C135-1</f>
        <v>0.26165413533834592</v>
      </c>
    </row>
    <row r="162" spans="1:2" x14ac:dyDescent="0.35">
      <c r="A162" s="13">
        <f>Main!B160</f>
        <v>46052</v>
      </c>
      <c r="B162" s="10">
        <f>Main!C160/Main!C136-1</f>
        <v>0.28378588052754083</v>
      </c>
    </row>
    <row r="163" spans="1:2" x14ac:dyDescent="0.35">
      <c r="A163" s="13">
        <f>Main!B161</f>
        <v>46080</v>
      </c>
      <c r="B163" s="10">
        <f>Main!C161/Main!C137-1</f>
        <v>0.27892394822006472</v>
      </c>
    </row>
    <row r="164" spans="1:2" x14ac:dyDescent="0.35">
      <c r="A164" s="13">
        <f>Main!B162</f>
        <v>46112</v>
      </c>
      <c r="B164" s="10">
        <f>Main!C162/Main!C138-1</f>
        <v>0.1995238803749444</v>
      </c>
    </row>
    <row r="165" spans="1:2" x14ac:dyDescent="0.35">
      <c r="A165" s="13">
        <f>Main!B163</f>
        <v>46142</v>
      </c>
      <c r="B165" s="10">
        <f>Main!C163/Main!C139-1</f>
        <v>0.24227386626050218</v>
      </c>
    </row>
    <row r="166" spans="1:2" x14ac:dyDescent="0.35">
      <c r="A166" s="13">
        <f>Main!B164</f>
        <v>46171</v>
      </c>
      <c r="B166" s="10">
        <f>Main!C164/Main!C140-1</f>
        <v>0.23757464842997522</v>
      </c>
    </row>
    <row r="167" spans="1:2" x14ac:dyDescent="0.35">
      <c r="A167" s="13">
        <f>Main!B165</f>
        <v>46203</v>
      </c>
      <c r="B167" s="10">
        <f>Main!C165/Main!C141-1</f>
        <v>0.20488694733810187</v>
      </c>
    </row>
    <row r="168" spans="1:2" x14ac:dyDescent="0.35">
      <c r="A168" s="13">
        <f>Main!B166</f>
        <v>46234</v>
      </c>
      <c r="B168" s="10">
        <f>Main!C166/Main!C142-1</f>
        <v>0.24316036605816671</v>
      </c>
    </row>
  </sheetData>
  <pageMargins left="0.7" right="0.7" top="0.75" bottom="0.75" header="0.3" footer="0.3"/>
  <pageSetup orientation="portrait" horizontalDpi="4294967292" verticalDpi="429496729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4:L168"/>
  <sheetViews>
    <sheetView showGridLines="0" topLeftCell="A145" workbookViewId="0">
      <selection activeCell="C174" sqref="C174"/>
    </sheetView>
  </sheetViews>
  <sheetFormatPr defaultColWidth="11.453125" defaultRowHeight="14.5" x14ac:dyDescent="0.35"/>
  <cols>
    <col min="12" max="12" width="11.453125" style="29"/>
  </cols>
  <sheetData>
    <row r="4" spans="1:2" x14ac:dyDescent="0.35">
      <c r="A4" t="s">
        <v>0</v>
      </c>
      <c r="B4" s="1" t="s">
        <v>14</v>
      </c>
    </row>
    <row r="5" spans="1:2" x14ac:dyDescent="0.35">
      <c r="A5" s="13">
        <f>Main!B3</f>
        <v>41274</v>
      </c>
    </row>
    <row r="6" spans="1:2" x14ac:dyDescent="0.35">
      <c r="A6" s="13">
        <f>Main!B4</f>
        <v>41305</v>
      </c>
      <c r="B6" s="10"/>
    </row>
    <row r="7" spans="1:2" x14ac:dyDescent="0.35">
      <c r="A7" s="13">
        <f>Main!B5</f>
        <v>41333</v>
      </c>
      <c r="B7" s="10"/>
    </row>
    <row r="8" spans="1:2" x14ac:dyDescent="0.35">
      <c r="A8" s="13">
        <f>Main!B6</f>
        <v>41362</v>
      </c>
      <c r="B8" s="10"/>
    </row>
    <row r="9" spans="1:2" x14ac:dyDescent="0.35">
      <c r="A9" s="13">
        <f>Main!B7</f>
        <v>41394</v>
      </c>
      <c r="B9" s="10"/>
    </row>
    <row r="10" spans="1:2" x14ac:dyDescent="0.35">
      <c r="A10" s="13">
        <f>Main!B8</f>
        <v>41425</v>
      </c>
      <c r="B10" s="10"/>
    </row>
    <row r="11" spans="1:2" x14ac:dyDescent="0.35">
      <c r="A11" s="13">
        <f>Main!B9</f>
        <v>41453</v>
      </c>
      <c r="B11" s="10"/>
    </row>
    <row r="12" spans="1:2" x14ac:dyDescent="0.35">
      <c r="A12" s="13">
        <f>Main!B10</f>
        <v>41486</v>
      </c>
      <c r="B12" s="10"/>
    </row>
    <row r="13" spans="1:2" x14ac:dyDescent="0.35">
      <c r="A13" s="13">
        <f>Main!B11</f>
        <v>41516</v>
      </c>
      <c r="B13" s="10"/>
    </row>
    <row r="14" spans="1:2" x14ac:dyDescent="0.35">
      <c r="A14" s="13">
        <f>Main!B12</f>
        <v>41547</v>
      </c>
      <c r="B14" s="10"/>
    </row>
    <row r="15" spans="1:2" x14ac:dyDescent="0.35">
      <c r="A15" s="13">
        <f>Main!B13</f>
        <v>41578</v>
      </c>
      <c r="B15" s="10"/>
    </row>
    <row r="16" spans="1:2" x14ac:dyDescent="0.35">
      <c r="A16" s="13">
        <f>Main!B14</f>
        <v>41607</v>
      </c>
      <c r="B16" s="10"/>
    </row>
    <row r="17" spans="1:2" x14ac:dyDescent="0.35">
      <c r="A17" s="13">
        <f>Main!B15</f>
        <v>41639</v>
      </c>
      <c r="B17" s="10"/>
    </row>
    <row r="18" spans="1:2" x14ac:dyDescent="0.35">
      <c r="A18" s="13">
        <f>Main!B16</f>
        <v>41670</v>
      </c>
      <c r="B18" s="10"/>
    </row>
    <row r="19" spans="1:2" x14ac:dyDescent="0.35">
      <c r="A19" s="13">
        <f>Main!B17</f>
        <v>41698</v>
      </c>
      <c r="B19" s="10"/>
    </row>
    <row r="20" spans="1:2" x14ac:dyDescent="0.35">
      <c r="A20" s="13">
        <f>Main!B18</f>
        <v>41729</v>
      </c>
      <c r="B20" s="10"/>
    </row>
    <row r="21" spans="1:2" x14ac:dyDescent="0.35">
      <c r="A21" s="13">
        <f>Main!B19</f>
        <v>41759</v>
      </c>
      <c r="B21" s="10"/>
    </row>
    <row r="22" spans="1:2" x14ac:dyDescent="0.35">
      <c r="A22" s="13">
        <f>Main!B20</f>
        <v>41789</v>
      </c>
      <c r="B22" s="10"/>
    </row>
    <row r="23" spans="1:2" x14ac:dyDescent="0.35">
      <c r="A23" s="13">
        <f>Main!B21</f>
        <v>41820</v>
      </c>
      <c r="B23" s="10"/>
    </row>
    <row r="24" spans="1:2" x14ac:dyDescent="0.35">
      <c r="A24" s="13">
        <f>Main!B22</f>
        <v>41851</v>
      </c>
      <c r="B24" s="10"/>
    </row>
    <row r="25" spans="1:2" x14ac:dyDescent="0.35">
      <c r="A25" s="13">
        <f>Main!B23</f>
        <v>41880</v>
      </c>
      <c r="B25" s="10"/>
    </row>
    <row r="26" spans="1:2" x14ac:dyDescent="0.35">
      <c r="A26" s="13">
        <f>Main!B24</f>
        <v>41912</v>
      </c>
      <c r="B26" s="10"/>
    </row>
    <row r="27" spans="1:2" x14ac:dyDescent="0.35">
      <c r="A27" s="13">
        <f>Main!B25</f>
        <v>41943</v>
      </c>
      <c r="B27" s="10"/>
    </row>
    <row r="28" spans="1:2" x14ac:dyDescent="0.35">
      <c r="A28" s="13">
        <f>Main!B26</f>
        <v>41971</v>
      </c>
      <c r="B28" s="10"/>
    </row>
    <row r="29" spans="1:2" x14ac:dyDescent="0.35">
      <c r="A29" s="13">
        <f>Main!B27</f>
        <v>42004</v>
      </c>
      <c r="B29" s="10"/>
    </row>
    <row r="30" spans="1:2" x14ac:dyDescent="0.35">
      <c r="A30" s="13">
        <f>Main!B28</f>
        <v>42034</v>
      </c>
      <c r="B30" s="10"/>
    </row>
    <row r="31" spans="1:2" x14ac:dyDescent="0.35">
      <c r="A31" s="13">
        <f>Main!B29</f>
        <v>42062</v>
      </c>
      <c r="B31" s="10"/>
    </row>
    <row r="32" spans="1:2" x14ac:dyDescent="0.35">
      <c r="A32" s="13">
        <f>Main!B30</f>
        <v>42094</v>
      </c>
      <c r="B32" s="10"/>
    </row>
    <row r="33" spans="1:2" x14ac:dyDescent="0.35">
      <c r="A33" s="13">
        <f>Main!B31</f>
        <v>42124</v>
      </c>
      <c r="B33" s="10"/>
    </row>
    <row r="34" spans="1:2" x14ac:dyDescent="0.35">
      <c r="A34" s="13">
        <f>Main!B32</f>
        <v>42153</v>
      </c>
      <c r="B34" s="10"/>
    </row>
    <row r="35" spans="1:2" x14ac:dyDescent="0.35">
      <c r="A35" s="13">
        <f>Main!B33</f>
        <v>42185</v>
      </c>
      <c r="B35" s="10"/>
    </row>
    <row r="36" spans="1:2" x14ac:dyDescent="0.35">
      <c r="A36" s="13">
        <f>Main!B34</f>
        <v>42216</v>
      </c>
      <c r="B36" s="10"/>
    </row>
    <row r="37" spans="1:2" x14ac:dyDescent="0.35">
      <c r="A37" s="13">
        <f>Main!B35</f>
        <v>42247</v>
      </c>
      <c r="B37" s="10"/>
    </row>
    <row r="38" spans="1:2" x14ac:dyDescent="0.35">
      <c r="A38" s="13">
        <f>Main!B36</f>
        <v>42277</v>
      </c>
      <c r="B38" s="10"/>
    </row>
    <row r="39" spans="1:2" x14ac:dyDescent="0.35">
      <c r="A39" s="13">
        <f>Main!B37</f>
        <v>42307</v>
      </c>
      <c r="B39" s="10"/>
    </row>
    <row r="40" spans="1:2" x14ac:dyDescent="0.35">
      <c r="A40" s="13">
        <f>Main!B38</f>
        <v>42338</v>
      </c>
      <c r="B40" s="10"/>
    </row>
    <row r="41" spans="1:2" x14ac:dyDescent="0.35">
      <c r="A41" s="13">
        <f>Main!B39</f>
        <v>42369</v>
      </c>
      <c r="B41" s="10">
        <f>Main!C39/Main!C3-1</f>
        <v>0.3412374215403009</v>
      </c>
    </row>
    <row r="42" spans="1:2" x14ac:dyDescent="0.35">
      <c r="A42" s="13">
        <f>Main!B40</f>
        <v>42398</v>
      </c>
      <c r="B42" s="10">
        <f>Main!C40/Main!C4-1</f>
        <v>0.23207288401253923</v>
      </c>
    </row>
    <row r="43" spans="1:2" x14ac:dyDescent="0.35">
      <c r="A43" s="13">
        <f>Main!B41</f>
        <v>42429</v>
      </c>
      <c r="B43" s="10">
        <f>Main!C41/Main!C5-1</f>
        <v>0.21225361685600541</v>
      </c>
    </row>
    <row r="44" spans="1:2" x14ac:dyDescent="0.35">
      <c r="A44" s="13">
        <f>Main!B42</f>
        <v>42460</v>
      </c>
      <c r="B44" s="10">
        <f>Main!C42/Main!C6-1</f>
        <v>0.28009326726901751</v>
      </c>
    </row>
    <row r="45" spans="1:2" x14ac:dyDescent="0.35">
      <c r="A45" s="13">
        <f>Main!B43</f>
        <v>42489</v>
      </c>
      <c r="B45" s="10">
        <f>Main!C43/Main!C7-1</f>
        <v>0.30526626056199646</v>
      </c>
    </row>
    <row r="46" spans="1:2" x14ac:dyDescent="0.35">
      <c r="A46" s="13">
        <f>Main!B44</f>
        <v>42521</v>
      </c>
      <c r="B46" s="10">
        <f>Main!C44/Main!C8-1</f>
        <v>0.21747554899427923</v>
      </c>
    </row>
    <row r="47" spans="1:2" x14ac:dyDescent="0.35">
      <c r="A47" s="13">
        <f>Main!B45</f>
        <v>42551</v>
      </c>
      <c r="B47" s="10">
        <f>Main!C45/Main!C9-1</f>
        <v>0.25687547746371275</v>
      </c>
    </row>
    <row r="48" spans="1:2" x14ac:dyDescent="0.35">
      <c r="A48" s="13">
        <f>Main!B46</f>
        <v>42580</v>
      </c>
      <c r="B48" s="10">
        <f>Main!C46/Main!C10-1</f>
        <v>0.26497739261492081</v>
      </c>
    </row>
    <row r="49" spans="1:2" x14ac:dyDescent="0.35">
      <c r="A49" s="13">
        <f>Main!B47</f>
        <v>42613</v>
      </c>
      <c r="B49" s="10">
        <f>Main!C47/Main!C11-1</f>
        <v>0.32075115598754378</v>
      </c>
    </row>
    <row r="50" spans="1:2" x14ac:dyDescent="0.35">
      <c r="A50" s="13">
        <f>Main!B48</f>
        <v>42643</v>
      </c>
      <c r="B50" s="10">
        <f>Main!C48/Main!C12-1</f>
        <v>0.32476506357103352</v>
      </c>
    </row>
    <row r="51" spans="1:2" x14ac:dyDescent="0.35">
      <c r="A51" s="13">
        <f>Main!B49</f>
        <v>42674</v>
      </c>
      <c r="B51" s="10">
        <f>Main!C49/Main!C13-1</f>
        <v>0.33309183119000174</v>
      </c>
    </row>
    <row r="52" spans="1:2" x14ac:dyDescent="0.35">
      <c r="A52" s="13">
        <f>Main!B50</f>
        <v>42704</v>
      </c>
      <c r="B52" s="10">
        <f>Main!C50/Main!C14-1</f>
        <v>0.32788777412767467</v>
      </c>
    </row>
    <row r="53" spans="1:2" x14ac:dyDescent="0.35">
      <c r="A53" s="13">
        <f>Main!B51</f>
        <v>42734</v>
      </c>
      <c r="B53" s="10">
        <f>Main!C51/Main!C15-1</f>
        <v>0.31777426160337541</v>
      </c>
    </row>
    <row r="54" spans="1:2" x14ac:dyDescent="0.35">
      <c r="A54" s="13">
        <f>Main!B52</f>
        <v>42766</v>
      </c>
      <c r="B54" s="10">
        <f>Main!C52/Main!C16-1</f>
        <v>0.33996303793012417</v>
      </c>
    </row>
    <row r="55" spans="1:2" x14ac:dyDescent="0.35">
      <c r="A55" s="13">
        <f>Main!B53</f>
        <v>42794</v>
      </c>
      <c r="B55" s="10">
        <f>Main!C53/Main!C17-1</f>
        <v>0.36185522323363695</v>
      </c>
    </row>
    <row r="56" spans="1:2" x14ac:dyDescent="0.35">
      <c r="A56" s="13">
        <f>Main!B54</f>
        <v>42825</v>
      </c>
      <c r="B56" s="10">
        <f>Main!C54/Main!C18-1</f>
        <v>0.37829912023460421</v>
      </c>
    </row>
    <row r="57" spans="1:2" x14ac:dyDescent="0.35">
      <c r="A57" s="13">
        <f>Main!B55</f>
        <v>42855</v>
      </c>
      <c r="B57" s="10">
        <f>Main!C55/Main!C19-1</f>
        <v>0.37639921387678377</v>
      </c>
    </row>
    <row r="58" spans="1:2" x14ac:dyDescent="0.35">
      <c r="A58" s="13">
        <f>Main!B56</f>
        <v>42886</v>
      </c>
      <c r="B58" s="10">
        <f>Main!C56/Main!C20-1</f>
        <v>0.36735900033772362</v>
      </c>
    </row>
    <row r="59" spans="1:2" x14ac:dyDescent="0.35">
      <c r="A59" s="13">
        <f>Main!B57</f>
        <v>42916</v>
      </c>
      <c r="B59" s="10">
        <f>Main!C57/Main!C21-1</f>
        <v>0.35670807971316609</v>
      </c>
    </row>
    <row r="60" spans="1:2" x14ac:dyDescent="0.35">
      <c r="A60" s="13">
        <f>Main!B58</f>
        <v>42947</v>
      </c>
      <c r="B60" s="10">
        <f>Main!C58/Main!C22-1</f>
        <v>0.31945898075839296</v>
      </c>
    </row>
    <row r="61" spans="1:2" x14ac:dyDescent="0.35">
      <c r="A61" s="13">
        <f>Main!B59</f>
        <v>42978</v>
      </c>
      <c r="B61" s="10">
        <f>Main!C59/Main!C23-1</f>
        <v>0.30378044922492875</v>
      </c>
    </row>
    <row r="62" spans="1:2" x14ac:dyDescent="0.35">
      <c r="A62" s="13">
        <f>Main!B60</f>
        <v>43008</v>
      </c>
      <c r="B62" s="10">
        <f>Main!C60/Main!C24-1</f>
        <v>0.3104755885605941</v>
      </c>
    </row>
    <row r="63" spans="1:2" x14ac:dyDescent="0.35">
      <c r="A63" s="13">
        <f>Main!B61</f>
        <v>43039</v>
      </c>
      <c r="B63" s="10">
        <f>Main!C61/Main!C25-1</f>
        <v>0.33037746213607466</v>
      </c>
    </row>
    <row r="64" spans="1:2" x14ac:dyDescent="0.35">
      <c r="A64" s="13">
        <f>Main!B62</f>
        <v>43069</v>
      </c>
      <c r="B64" s="10">
        <f>Main!C62/Main!C26-1</f>
        <v>0.31138375524149708</v>
      </c>
    </row>
    <row r="65" spans="1:2" x14ac:dyDescent="0.35">
      <c r="A65" s="13">
        <f>Main!B63</f>
        <v>43100</v>
      </c>
      <c r="B65" s="10">
        <f>Main!C63/Main!C27-1</f>
        <v>0.3326496805237833</v>
      </c>
    </row>
    <row r="66" spans="1:2" x14ac:dyDescent="0.35">
      <c r="A66" s="13">
        <f>Main!B64</f>
        <v>43131</v>
      </c>
      <c r="B66" s="10">
        <f>Main!C64/Main!C28-1</f>
        <v>0.33732443011743052</v>
      </c>
    </row>
    <row r="67" spans="1:2" x14ac:dyDescent="0.35">
      <c r="A67" s="13">
        <f>Main!B65</f>
        <v>43159</v>
      </c>
      <c r="B67" s="10">
        <f>Main!C65/Main!C29-1</f>
        <v>0.28239627179795579</v>
      </c>
    </row>
    <row r="68" spans="1:2" x14ac:dyDescent="0.35">
      <c r="A68" s="13">
        <f>Main!B66</f>
        <v>43190</v>
      </c>
      <c r="B68" s="10">
        <f>Main!C66/Main!C30-1</f>
        <v>0.24464922711058246</v>
      </c>
    </row>
    <row r="69" spans="1:2" x14ac:dyDescent="0.35">
      <c r="A69" s="13">
        <f>Main!B67</f>
        <v>43220</v>
      </c>
      <c r="B69" s="10">
        <f>Main!C67/Main!C31-1</f>
        <v>0.18504816417702097</v>
      </c>
    </row>
    <row r="70" spans="1:2" x14ac:dyDescent="0.35">
      <c r="A70" s="13">
        <f>Main!B68</f>
        <v>43251</v>
      </c>
      <c r="B70" s="10">
        <f>Main!C68/Main!C32-1</f>
        <v>0.15880693268843205</v>
      </c>
    </row>
    <row r="71" spans="1:2" x14ac:dyDescent="0.35">
      <c r="A71" s="13">
        <f>Main!B69</f>
        <v>43281</v>
      </c>
      <c r="B71" s="10">
        <f>Main!C69/Main!C33-1</f>
        <v>0.14702068118217193</v>
      </c>
    </row>
    <row r="72" spans="1:2" x14ac:dyDescent="0.35">
      <c r="A72" s="13">
        <f>Main!B70</f>
        <v>43312</v>
      </c>
      <c r="B72" s="10">
        <f>Main!C70/Main!C34-1</f>
        <v>0.19444843952250812</v>
      </c>
    </row>
    <row r="73" spans="1:2" x14ac:dyDescent="0.35">
      <c r="A73" s="13">
        <f>Main!B71</f>
        <v>43343</v>
      </c>
      <c r="B73" s="10">
        <f>Main!C71/Main!C35-1</f>
        <v>0.27530615408463799</v>
      </c>
    </row>
    <row r="74" spans="1:2" x14ac:dyDescent="0.35">
      <c r="A74" s="13">
        <f>Main!B72</f>
        <v>43373</v>
      </c>
      <c r="B74" s="10">
        <f>Main!C72/Main!C36-1</f>
        <v>0.25312355391022678</v>
      </c>
    </row>
    <row r="75" spans="1:2" x14ac:dyDescent="0.35">
      <c r="A75" s="13">
        <f>Main!B73</f>
        <v>43404</v>
      </c>
      <c r="B75" s="10">
        <f>Main!C73/Main!C37-1</f>
        <v>0.12117814158630469</v>
      </c>
    </row>
    <row r="76" spans="1:2" x14ac:dyDescent="0.35">
      <c r="A76" s="13">
        <f>Main!B74</f>
        <v>43434</v>
      </c>
      <c r="B76" s="10">
        <f>Main!C74/Main!C38-1</f>
        <v>0.14907296650717705</v>
      </c>
    </row>
    <row r="77" spans="1:2" x14ac:dyDescent="0.35">
      <c r="A77" s="13">
        <f>Main!B75</f>
        <v>43465</v>
      </c>
      <c r="B77" s="10">
        <f>Main!C75/Main!C39-1</f>
        <v>0.12687564997771483</v>
      </c>
    </row>
    <row r="78" spans="1:2" x14ac:dyDescent="0.35">
      <c r="A78" s="13">
        <f>Main!B76</f>
        <v>43496</v>
      </c>
      <c r="B78" s="10">
        <f>Main!C76/Main!C40-1</f>
        <v>0.25443269460125628</v>
      </c>
    </row>
    <row r="79" spans="1:2" x14ac:dyDescent="0.35">
      <c r="A79" s="13">
        <f>Main!B77</f>
        <v>43524</v>
      </c>
      <c r="B79" s="10">
        <f>Main!C77/Main!C41-1</f>
        <v>0.29082899479375257</v>
      </c>
    </row>
    <row r="80" spans="1:2" x14ac:dyDescent="0.35">
      <c r="A80" s="13">
        <f>Main!B78</f>
        <v>43555</v>
      </c>
      <c r="B80" s="10">
        <f>Main!C78/Main!C42-1</f>
        <v>0.2311778992106861</v>
      </c>
    </row>
    <row r="81" spans="1:2" x14ac:dyDescent="0.35">
      <c r="A81" s="13">
        <f>Main!B79</f>
        <v>43585</v>
      </c>
      <c r="B81" s="10">
        <f>Main!C79/Main!C43-1</f>
        <v>0.23342115167482147</v>
      </c>
    </row>
    <row r="82" spans="1:2" x14ac:dyDescent="0.35">
      <c r="A82" s="13">
        <f>Main!B80</f>
        <v>43616</v>
      </c>
      <c r="B82" s="10">
        <f>Main!C80/Main!C44-1</f>
        <v>0.19370973853732476</v>
      </c>
    </row>
    <row r="83" spans="1:2" x14ac:dyDescent="0.35">
      <c r="A83" s="13">
        <f>Main!B81</f>
        <v>43646</v>
      </c>
      <c r="B83" s="10">
        <f>Main!C81/Main!C45-1</f>
        <v>0.20878285974775856</v>
      </c>
    </row>
    <row r="84" spans="1:2" x14ac:dyDescent="0.35">
      <c r="A84" s="13">
        <f>Main!B82</f>
        <v>43677</v>
      </c>
      <c r="B84" s="10">
        <f>Main!C82/Main!C46-1</f>
        <v>0.18199419167473385</v>
      </c>
    </row>
    <row r="85" spans="1:2" x14ac:dyDescent="0.35">
      <c r="A85" s="13">
        <f>Main!B83</f>
        <v>43708</v>
      </c>
      <c r="B85" s="10">
        <f>Main!C83/Main!C47-1</f>
        <v>7.1020291511860512E-2</v>
      </c>
    </row>
    <row r="86" spans="1:2" x14ac:dyDescent="0.35">
      <c r="A86" s="13">
        <f>Main!B84</f>
        <v>43738</v>
      </c>
      <c r="B86" s="10">
        <f>Main!C84/Main!C48-1</f>
        <v>4.7152096807844712E-2</v>
      </c>
    </row>
    <row r="87" spans="1:2" x14ac:dyDescent="0.35">
      <c r="A87" s="13">
        <f>Main!B85</f>
        <v>43769</v>
      </c>
      <c r="B87" s="10">
        <f>Main!C85/Main!C49-1</f>
        <v>2.5951086956521818E-2</v>
      </c>
    </row>
    <row r="88" spans="1:2" x14ac:dyDescent="0.35">
      <c r="A88" s="13">
        <f>Main!B86</f>
        <v>43799</v>
      </c>
      <c r="B88" s="10">
        <f>Main!C86/Main!C50-1</f>
        <v>1.3238833912810888E-2</v>
      </c>
    </row>
    <row r="89" spans="1:2" x14ac:dyDescent="0.35">
      <c r="A89" s="13">
        <f>Main!B87</f>
        <v>43830</v>
      </c>
      <c r="B89" s="10">
        <f>Main!C87/Main!C51-1</f>
        <v>3.4954305916883532E-2</v>
      </c>
    </row>
    <row r="90" spans="1:2" x14ac:dyDescent="0.35">
      <c r="A90" s="13">
        <f>Main!B88</f>
        <v>43861</v>
      </c>
      <c r="B90" s="10">
        <f>Main!C88/Main!C52-1</f>
        <v>-2.515434125837368E-2</v>
      </c>
    </row>
    <row r="91" spans="1:2" x14ac:dyDescent="0.35">
      <c r="A91" s="13">
        <f>Main!B89</f>
        <v>43890</v>
      </c>
      <c r="B91" s="10">
        <f>Main!C89/Main!C53-1</f>
        <v>-8.1354637468966873E-2</v>
      </c>
    </row>
    <row r="92" spans="1:2" x14ac:dyDescent="0.35">
      <c r="A92" s="13">
        <f>Main!B90</f>
        <v>43921</v>
      </c>
      <c r="B92" s="10">
        <f>Main!C90/Main!C54-1</f>
        <v>-0.22415519399249062</v>
      </c>
    </row>
    <row r="93" spans="1:2" x14ac:dyDescent="0.35">
      <c r="A93" s="13">
        <f>Main!B91</f>
        <v>43951</v>
      </c>
      <c r="B93" s="10">
        <f>Main!C91/Main!C55-1</f>
        <v>-0.16886019369257521</v>
      </c>
    </row>
    <row r="94" spans="1:2" x14ac:dyDescent="0.35">
      <c r="A94" s="13">
        <f>Main!B92</f>
        <v>43982</v>
      </c>
      <c r="B94" s="10">
        <f>Main!C92/Main!C56-1</f>
        <v>-0.17480703920963259</v>
      </c>
    </row>
    <row r="95" spans="1:2" x14ac:dyDescent="0.35">
      <c r="A95" s="13">
        <f>Main!B93</f>
        <v>44012</v>
      </c>
      <c r="B95" s="10">
        <f>Main!C93/Main!C57-1</f>
        <v>-0.16636961465183464</v>
      </c>
    </row>
    <row r="96" spans="1:2" x14ac:dyDescent="0.35">
      <c r="A96" s="13">
        <f>Main!B94</f>
        <v>44043</v>
      </c>
      <c r="B96" s="10">
        <f>Main!C94/Main!C58-1</f>
        <v>-0.15998535603148456</v>
      </c>
    </row>
    <row r="97" spans="1:2" x14ac:dyDescent="0.35">
      <c r="A97" s="13">
        <f>Main!B95</f>
        <v>44074</v>
      </c>
      <c r="B97" s="10">
        <f>Main!C95/Main!C59-1</f>
        <v>-0.14328177130724906</v>
      </c>
    </row>
    <row r="98" spans="1:2" x14ac:dyDescent="0.35">
      <c r="A98" s="13">
        <f>Main!B96</f>
        <v>44104</v>
      </c>
      <c r="B98" s="10">
        <f>Main!C96/Main!C60-1</f>
        <v>-0.1504099348926935</v>
      </c>
    </row>
    <row r="99" spans="1:2" x14ac:dyDescent="0.35">
      <c r="A99" s="13">
        <f>Main!B97</f>
        <v>44135</v>
      </c>
      <c r="B99" s="10">
        <f>Main!C97/Main!C61-1</f>
        <v>-0.15684539609508641</v>
      </c>
    </row>
    <row r="100" spans="1:2" x14ac:dyDescent="0.35">
      <c r="A100" s="13">
        <f>Main!B98</f>
        <v>44165</v>
      </c>
      <c r="B100" s="10">
        <f>Main!C98/Main!C62-1</f>
        <v>-7.9168640454760797E-2</v>
      </c>
    </row>
    <row r="101" spans="1:2" x14ac:dyDescent="0.35">
      <c r="A101" s="13">
        <f>Main!B99</f>
        <v>44196</v>
      </c>
      <c r="B101" s="10">
        <f>Main!C99/Main!C63-1</f>
        <v>-4.3624955605540472E-2</v>
      </c>
    </row>
    <row r="102" spans="1:2" x14ac:dyDescent="0.35">
      <c r="A102" s="13">
        <f>Main!B100</f>
        <v>44227</v>
      </c>
      <c r="B102" s="10">
        <f>Main!C100/Main!C64-1</f>
        <v>-6.0032139577594124E-2</v>
      </c>
    </row>
    <row r="103" spans="1:2" x14ac:dyDescent="0.35">
      <c r="A103" s="13">
        <f>Main!B101</f>
        <v>44255</v>
      </c>
      <c r="B103" s="10">
        <f>Main!C101/Main!C65-1</f>
        <v>1.2543227243420496E-2</v>
      </c>
    </row>
    <row r="104" spans="1:2" x14ac:dyDescent="0.35">
      <c r="A104" s="13">
        <f>Main!B102</f>
        <v>44286</v>
      </c>
      <c r="B104" s="10">
        <f>Main!C102/Main!C66-1</f>
        <v>6.4903272032481585E-2</v>
      </c>
    </row>
    <row r="105" spans="1:2" x14ac:dyDescent="0.35">
      <c r="A105" s="13">
        <f>Main!B103</f>
        <v>44316</v>
      </c>
      <c r="B105" s="10">
        <f>Main!C103/Main!C67-1</f>
        <v>9.8368380750426976E-2</v>
      </c>
    </row>
    <row r="106" spans="1:2" x14ac:dyDescent="0.35">
      <c r="A106" s="13">
        <f>Main!B104</f>
        <v>44347</v>
      </c>
      <c r="B106" s="10">
        <f>Main!C104/Main!C68-1</f>
        <v>8.4927536231883982E-2</v>
      </c>
    </row>
    <row r="107" spans="1:2" x14ac:dyDescent="0.35">
      <c r="A107" s="13">
        <f>Main!B105</f>
        <v>44377</v>
      </c>
      <c r="B107" s="10">
        <f>Main!C105/Main!C69-1</f>
        <v>0.13954180303481101</v>
      </c>
    </row>
    <row r="108" spans="1:2" x14ac:dyDescent="0.35">
      <c r="A108" s="13">
        <f>Main!B106</f>
        <v>44408</v>
      </c>
      <c r="B108" s="10">
        <f>Main!C106/Main!C70-1</f>
        <v>0.12552679108970488</v>
      </c>
    </row>
    <row r="109" spans="1:2" x14ac:dyDescent="0.35">
      <c r="A109" s="13">
        <f>Main!B107</f>
        <v>44439</v>
      </c>
      <c r="B109" s="10">
        <f>Main!C107/Main!C71-1</f>
        <v>0.15017624893642889</v>
      </c>
    </row>
    <row r="110" spans="1:2" x14ac:dyDescent="0.35">
      <c r="A110" s="13">
        <f>Main!B108</f>
        <v>44469</v>
      </c>
      <c r="B110" s="10">
        <f>Main!C108/Main!C72-1</f>
        <v>0.17546774987690816</v>
      </c>
    </row>
    <row r="111" spans="1:2" x14ac:dyDescent="0.35">
      <c r="A111" s="13">
        <f>Main!B109</f>
        <v>44500</v>
      </c>
      <c r="B111" s="10">
        <f>Main!C109/Main!C73-1</f>
        <v>0.26930257367649024</v>
      </c>
    </row>
    <row r="112" spans="1:2" x14ac:dyDescent="0.35">
      <c r="A112" s="13">
        <f>Main!B110</f>
        <v>44530</v>
      </c>
      <c r="B112" s="10">
        <f>Main!C110/Main!C74-1</f>
        <v>0.2116460637605726</v>
      </c>
    </row>
    <row r="113" spans="1:2" x14ac:dyDescent="0.35">
      <c r="A113" s="13">
        <f>Main!B111</f>
        <v>44561</v>
      </c>
      <c r="B113" s="10">
        <f>Main!C111/Main!C75-1</f>
        <v>0.25952537903757422</v>
      </c>
    </row>
    <row r="114" spans="1:2" x14ac:dyDescent="0.35">
      <c r="A114" s="13">
        <f>Main!B112</f>
        <v>44592</v>
      </c>
      <c r="B114" s="10">
        <f>Main!C112/Main!C76-1</f>
        <v>0.19224187107815172</v>
      </c>
    </row>
    <row r="115" spans="1:2" x14ac:dyDescent="0.35">
      <c r="A115" s="13">
        <f>Main!B113</f>
        <v>44620</v>
      </c>
      <c r="B115" s="10">
        <f>Main!C113/Main!C77-1</f>
        <v>0.19092827004219415</v>
      </c>
    </row>
    <row r="116" spans="1:2" x14ac:dyDescent="0.35">
      <c r="A116" s="13">
        <f>Main!B114</f>
        <v>44651</v>
      </c>
      <c r="B116" s="10">
        <f>Main!C114/Main!C78-1</f>
        <v>0.1855504869929725</v>
      </c>
    </row>
    <row r="117" spans="1:2" x14ac:dyDescent="0.35">
      <c r="A117" s="13">
        <f>Main!B115</f>
        <v>44681</v>
      </c>
      <c r="B117" s="10">
        <f>Main!C115/Main!C79-1</f>
        <v>0.16434761381667262</v>
      </c>
    </row>
    <row r="118" spans="1:2" x14ac:dyDescent="0.35">
      <c r="A118" s="13">
        <f>Main!B116</f>
        <v>44712</v>
      </c>
      <c r="B118" s="10">
        <f>Main!C116/Main!C80-1</f>
        <v>0.21039933972446212</v>
      </c>
    </row>
    <row r="119" spans="1:2" x14ac:dyDescent="0.35">
      <c r="A119" s="13">
        <f>Main!B117</f>
        <v>44742</v>
      </c>
      <c r="B119" s="10">
        <f>Main!C117/Main!C81-1</f>
        <v>0.15223130106851035</v>
      </c>
    </row>
    <row r="120" spans="1:2" x14ac:dyDescent="0.35">
      <c r="A120" s="13">
        <f>Main!B118</f>
        <v>44773</v>
      </c>
      <c r="B120" s="10">
        <f>Main!C118/Main!C82-1</f>
        <v>0.15214515214515223</v>
      </c>
    </row>
    <row r="121" spans="1:2" x14ac:dyDescent="0.35">
      <c r="A121" s="13">
        <f>Main!B119</f>
        <v>44804</v>
      </c>
      <c r="B121" s="10">
        <f>Main!C119/Main!C83-1</f>
        <v>0.23655770513675778</v>
      </c>
    </row>
    <row r="122" spans="1:2" x14ac:dyDescent="0.35">
      <c r="A122" s="13">
        <f>Main!B120</f>
        <v>44834</v>
      </c>
      <c r="B122" s="10">
        <f>Main!C120/Main!C84-1</f>
        <v>0.14810387195324437</v>
      </c>
    </row>
    <row r="123" spans="1:2" x14ac:dyDescent="0.35">
      <c r="A123" s="13">
        <f>Main!B121</f>
        <v>44865</v>
      </c>
      <c r="B123" s="10">
        <f>Main!C121/Main!C85-1</f>
        <v>0.11607734074956966</v>
      </c>
    </row>
    <row r="124" spans="1:2" x14ac:dyDescent="0.35">
      <c r="A124" s="13">
        <f>Main!B122</f>
        <v>44895</v>
      </c>
      <c r="B124" s="10">
        <f>Main!C122/Main!C86-1</f>
        <v>0.17566319123663732</v>
      </c>
    </row>
    <row r="125" spans="1:2" x14ac:dyDescent="0.35">
      <c r="A125" s="13">
        <f>Main!B123</f>
        <v>44926</v>
      </c>
      <c r="B125" s="10">
        <f>Main!C123/Main!C87-1</f>
        <v>0.15378665807283265</v>
      </c>
    </row>
    <row r="126" spans="1:2" x14ac:dyDescent="0.35">
      <c r="A126" s="13">
        <f>Main!B124</f>
        <v>44957</v>
      </c>
      <c r="B126" s="10">
        <f>Main!C124/Main!C88-1</f>
        <v>0.25008421478137843</v>
      </c>
    </row>
    <row r="127" spans="1:2" x14ac:dyDescent="0.35">
      <c r="A127" s="13">
        <f>Main!B125</f>
        <v>44985</v>
      </c>
      <c r="B127" s="10">
        <f>Main!C125/Main!C89-1</f>
        <v>0.28327905204074555</v>
      </c>
    </row>
    <row r="128" spans="1:2" x14ac:dyDescent="0.35">
      <c r="A128" s="13">
        <f>Main!B126</f>
        <v>45016</v>
      </c>
      <c r="B128" s="10">
        <f>Main!C126/Main!C90-1</f>
        <v>0.49096628488465877</v>
      </c>
    </row>
    <row r="129" spans="1:2" x14ac:dyDescent="0.35">
      <c r="A129" s="13">
        <f>Main!B127</f>
        <v>45046</v>
      </c>
      <c r="B129" s="10">
        <f>Main!C127/Main!C91-1</f>
        <v>0.40842545563190913</v>
      </c>
    </row>
    <row r="130" spans="1:2" x14ac:dyDescent="0.35">
      <c r="A130" s="13">
        <f>Main!B128</f>
        <v>45077</v>
      </c>
      <c r="B130" s="10">
        <f>Main!C128/Main!C92-1</f>
        <v>0.38895540257407979</v>
      </c>
    </row>
    <row r="131" spans="1:2" x14ac:dyDescent="0.35">
      <c r="A131" s="13">
        <f>Main!B129</f>
        <v>45107</v>
      </c>
      <c r="B131" s="10">
        <f>Main!C129/Main!C93-1</f>
        <v>0.40054556178118572</v>
      </c>
    </row>
    <row r="132" spans="1:2" x14ac:dyDescent="0.35">
      <c r="A132" s="13">
        <f>Main!B130</f>
        <v>45138</v>
      </c>
      <c r="B132" s="10">
        <f>Main!C130/Main!C94-1</f>
        <v>0.40306530108229843</v>
      </c>
    </row>
    <row r="133" spans="1:2" x14ac:dyDescent="0.35">
      <c r="A133" s="13">
        <f>Main!B131</f>
        <v>45169</v>
      </c>
      <c r="B133" s="10">
        <f>Main!C131/Main!C95-1</f>
        <v>0.34050839056857618</v>
      </c>
    </row>
    <row r="134" spans="1:2" x14ac:dyDescent="0.35">
      <c r="A134" s="13">
        <f>Main!B132</f>
        <v>45198</v>
      </c>
      <c r="B134" s="10">
        <f>Main!C132/Main!C96-1</f>
        <v>0.34556162633931731</v>
      </c>
    </row>
    <row r="135" spans="1:2" x14ac:dyDescent="0.35">
      <c r="A135" s="13">
        <f>Main!B133</f>
        <v>45230</v>
      </c>
      <c r="B135" s="10">
        <f>Main!C133/Main!C97-1</f>
        <v>0.28753323072617887</v>
      </c>
    </row>
    <row r="136" spans="1:2" x14ac:dyDescent="0.35">
      <c r="A136" s="13">
        <f>Main!B134</f>
        <v>45260</v>
      </c>
      <c r="B136" s="10">
        <f>Main!C134/Main!C98-1</f>
        <v>0.21497009838595593</v>
      </c>
    </row>
    <row r="137" spans="1:2" x14ac:dyDescent="0.35">
      <c r="A137" s="13">
        <f>Main!B135</f>
        <v>45289</v>
      </c>
      <c r="B137" s="10">
        <f>Main!C135/Main!C99-1</f>
        <v>0.19360029708485493</v>
      </c>
    </row>
    <row r="138" spans="1:2" x14ac:dyDescent="0.35">
      <c r="A138" s="13">
        <f>Main!B136</f>
        <v>45322</v>
      </c>
      <c r="B138" s="10">
        <f>Main!C136/Main!C100-1</f>
        <v>0.18054707534497494</v>
      </c>
    </row>
    <row r="139" spans="1:2" x14ac:dyDescent="0.35">
      <c r="A139" s="13">
        <f>Main!B137</f>
        <v>45351</v>
      </c>
      <c r="B139" s="10">
        <f>Main!C137/Main!C101-1</f>
        <v>0.14477568740955138</v>
      </c>
    </row>
    <row r="140" spans="1:2" x14ac:dyDescent="0.35">
      <c r="A140" s="13">
        <f>Main!B138</f>
        <v>45379</v>
      </c>
      <c r="B140" s="10">
        <f>Main!C138/Main!C102-1</f>
        <v>0.13052985702270825</v>
      </c>
    </row>
    <row r="141" spans="1:2" x14ac:dyDescent="0.35">
      <c r="A141" s="13">
        <f>Main!B139</f>
        <v>45412</v>
      </c>
      <c r="B141" s="10">
        <f>Main!C139/Main!C103-1</f>
        <v>9.1489247600150092E-2</v>
      </c>
    </row>
    <row r="142" spans="1:2" x14ac:dyDescent="0.35">
      <c r="A142" s="13">
        <f>Main!B140</f>
        <v>45443</v>
      </c>
      <c r="B142" s="10">
        <f>Main!C140/Main!C104-1</f>
        <v>0.10948437082554086</v>
      </c>
    </row>
    <row r="143" spans="1:2" x14ac:dyDescent="0.35">
      <c r="A143" s="13">
        <f>Main!B141</f>
        <v>45473</v>
      </c>
      <c r="B143" s="10">
        <f>Main!C141/Main!C105-1</f>
        <v>8.778067885117502E-2</v>
      </c>
    </row>
    <row r="144" spans="1:2" x14ac:dyDescent="0.35">
      <c r="A144" s="13">
        <f>Main!B142</f>
        <v>45504</v>
      </c>
      <c r="B144" s="10">
        <f>Main!C142/Main!C106-1</f>
        <v>0.11639475795667309</v>
      </c>
    </row>
    <row r="145" spans="1:2" x14ac:dyDescent="0.35">
      <c r="A145" s="13">
        <f>Main!B143</f>
        <v>45535</v>
      </c>
      <c r="B145" s="10">
        <f>Main!C143/Main!C107-1</f>
        <v>0.10187582562747699</v>
      </c>
    </row>
    <row r="146" spans="1:2" x14ac:dyDescent="0.35">
      <c r="A146" s="13">
        <f>Main!B144</f>
        <v>45565</v>
      </c>
      <c r="B146" s="10">
        <f>Main!C144/Main!C108-1</f>
        <v>0.1163411696947485</v>
      </c>
    </row>
    <row r="147" spans="1:2" x14ac:dyDescent="0.35">
      <c r="A147" s="13">
        <f>Main!B145</f>
        <v>45596</v>
      </c>
      <c r="B147" s="10">
        <f>Main!C145/Main!C109-1</f>
        <v>0.1091558543888218</v>
      </c>
    </row>
    <row r="148" spans="1:2" x14ac:dyDescent="0.35">
      <c r="A148" s="13">
        <f>Main!B146</f>
        <v>45626</v>
      </c>
      <c r="B148" s="10">
        <f>Main!C146/Main!C110-1</f>
        <v>0.14084733931160409</v>
      </c>
    </row>
    <row r="149" spans="1:2" x14ac:dyDescent="0.35">
      <c r="A149" s="13">
        <f>Main!B147</f>
        <v>45657</v>
      </c>
      <c r="B149" s="10">
        <f>Main!C147/Main!C111-1</f>
        <v>0.12644580520228188</v>
      </c>
    </row>
    <row r="150" spans="1:2" x14ac:dyDescent="0.35">
      <c r="A150" s="13">
        <f>Main!B148</f>
        <v>45688</v>
      </c>
      <c r="B150" s="10">
        <f>Main!C148/Main!C112-1</f>
        <v>0.14880382775119627</v>
      </c>
    </row>
    <row r="151" spans="1:2" x14ac:dyDescent="0.35">
      <c r="A151" s="13">
        <f>Main!B149</f>
        <v>45716</v>
      </c>
      <c r="B151" s="10">
        <f>Main!C149/Main!C113-1</f>
        <v>0.12613973844630855</v>
      </c>
    </row>
    <row r="152" spans="1:2" x14ac:dyDescent="0.35">
      <c r="A152" s="13">
        <f>Main!B150</f>
        <v>45747</v>
      </c>
      <c r="B152" s="10">
        <f>Main!C150/Main!C114-1</f>
        <v>0.13051164725457576</v>
      </c>
    </row>
    <row r="153" spans="1:2" x14ac:dyDescent="0.35">
      <c r="A153" s="13">
        <f>Main!B151</f>
        <v>45777</v>
      </c>
      <c r="B153" s="10">
        <f>Main!C151/Main!C115-1</f>
        <v>0.12091828712196673</v>
      </c>
    </row>
    <row r="154" spans="1:2" x14ac:dyDescent="0.35">
      <c r="A154" s="13">
        <f>Main!B152</f>
        <v>45807</v>
      </c>
      <c r="B154" s="10">
        <f>Main!C152/Main!C116-1</f>
        <v>0.15510097036454229</v>
      </c>
    </row>
    <row r="155" spans="1:2" x14ac:dyDescent="0.35">
      <c r="A155" s="13">
        <f>Main!B153</f>
        <v>45838</v>
      </c>
      <c r="B155" s="10">
        <f>Main!C153/Main!C117-1</f>
        <v>0.21868863190050192</v>
      </c>
    </row>
    <row r="156" spans="1:2" x14ac:dyDescent="0.35">
      <c r="A156" s="13">
        <f>Main!B154</f>
        <v>45869</v>
      </c>
      <c r="B156" s="10">
        <f>Main!C154/Main!C118-1</f>
        <v>0.25568678915135612</v>
      </c>
    </row>
    <row r="157" spans="1:2" x14ac:dyDescent="0.35">
      <c r="A157" s="13">
        <f>Main!B155</f>
        <v>45898</v>
      </c>
      <c r="B157" s="10">
        <f>Main!C155/Main!C119-1</f>
        <v>0.26030427276650836</v>
      </c>
    </row>
    <row r="158" spans="1:2" x14ac:dyDescent="0.35">
      <c r="A158" s="13">
        <f>Main!B156</f>
        <v>45930</v>
      </c>
      <c r="B158" s="10">
        <f>Main!C156/Main!C120-1</f>
        <v>0.37704633539654075</v>
      </c>
    </row>
    <row r="159" spans="1:2" x14ac:dyDescent="0.35">
      <c r="A159" s="13">
        <f>Main!B157</f>
        <v>45961</v>
      </c>
      <c r="B159" s="10">
        <f>Main!C157/Main!C121-1</f>
        <v>0.43393651735390071</v>
      </c>
    </row>
    <row r="160" spans="1:2" x14ac:dyDescent="0.35">
      <c r="A160" s="13">
        <f>Main!B158</f>
        <v>45989</v>
      </c>
      <c r="B160" s="10">
        <f>Main!C158/Main!C122-1</f>
        <v>0.3593399191737765</v>
      </c>
    </row>
    <row r="161" spans="1:2" x14ac:dyDescent="0.35">
      <c r="A161" s="13">
        <f>Main!B159</f>
        <v>46022</v>
      </c>
      <c r="B161" s="10">
        <f>Main!C159/Main!C123-1</f>
        <v>0.35919781017820251</v>
      </c>
    </row>
    <row r="162" spans="1:2" x14ac:dyDescent="0.35">
      <c r="A162" s="13">
        <f>Main!B160</f>
        <v>46052</v>
      </c>
      <c r="B162" s="10">
        <f>Main!C160/Main!C124-1</f>
        <v>0.33775262732417133</v>
      </c>
    </row>
    <row r="163" spans="1:2" x14ac:dyDescent="0.35">
      <c r="A163" s="13">
        <f>Main!B161</f>
        <v>46080</v>
      </c>
      <c r="B163" s="10">
        <f>Main!C161/Main!C125-1</f>
        <v>0.36573249095523508</v>
      </c>
    </row>
    <row r="164" spans="1:2" x14ac:dyDescent="0.35">
      <c r="A164" s="13">
        <f>Main!B162</f>
        <v>46112</v>
      </c>
      <c r="B164" s="10">
        <f>Main!C162/Main!C126-1</f>
        <v>0.30841222612929409</v>
      </c>
    </row>
    <row r="165" spans="1:2" x14ac:dyDescent="0.35">
      <c r="A165" s="13">
        <f>Main!B163</f>
        <v>46142</v>
      </c>
      <c r="B165" s="10">
        <f>Main!C163/Main!C127-1</f>
        <v>0.34089944845142139</v>
      </c>
    </row>
    <row r="166" spans="1:2" x14ac:dyDescent="0.35">
      <c r="A166" s="13">
        <f>Main!B164</f>
        <v>46171</v>
      </c>
      <c r="B166" s="10">
        <f>Main!C164/Main!C128-1</f>
        <v>0.38438745824803378</v>
      </c>
    </row>
    <row r="167" spans="1:2" x14ac:dyDescent="0.35">
      <c r="A167" s="13">
        <f>Main!B165</f>
        <v>46203</v>
      </c>
      <c r="B167" s="10">
        <f>Main!C165/Main!C129-1</f>
        <v>0.32120861188608729</v>
      </c>
    </row>
    <row r="168" spans="1:2" x14ac:dyDescent="0.35">
      <c r="A168" s="13">
        <f>Main!B166</f>
        <v>46234</v>
      </c>
      <c r="B168" s="10">
        <f>Main!C166/Main!C130-1</f>
        <v>0.34323876579001866</v>
      </c>
    </row>
  </sheetData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Main</vt:lpstr>
      <vt:lpstr>YTD</vt:lpstr>
      <vt:lpstr>Last 1M</vt:lpstr>
      <vt:lpstr>Last 3M</vt:lpstr>
      <vt:lpstr>Last 6M</vt:lpstr>
      <vt:lpstr>Last 9M</vt:lpstr>
      <vt:lpstr>Last 12M</vt:lpstr>
      <vt:lpstr>Last 2 Years</vt:lpstr>
      <vt:lpstr>Last 3 Years</vt:lpstr>
      <vt:lpstr>Last 5 Years</vt:lpstr>
      <vt:lpstr>Last 10 Years</vt:lpstr>
      <vt:lpstr>CAGR</vt:lpstr>
      <vt:lpstr>summary</vt:lpstr>
      <vt:lpstr>Stddev sharpe</vt:lpstr>
      <vt:lpstr>Retun since beginning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selau642</dc:creator>
  <cp:lastModifiedBy>cheen weekiang</cp:lastModifiedBy>
  <dcterms:created xsi:type="dcterms:W3CDTF">2016-08-16T02:37:09Z</dcterms:created>
  <dcterms:modified xsi:type="dcterms:W3CDTF">2026-08-14T06:40:45Z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{9D7C961A-C5E1-46C4-8077-1E690DD89B38}</vt:lpwstr>
  </property>
</Properties>
</file>