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AAM\AVF Performance\Website Update\2026 01\"/>
    </mc:Choice>
  </mc:AlternateContent>
  <xr:revisionPtr revIDLastSave="0" documentId="13_ncr:1_{6F93FAE9-AAF9-4732-A58D-89D37FE61910}" xr6:coauthVersionLast="47" xr6:coauthVersionMax="47" xr10:uidLastSave="{00000000-0000-0000-0000-000000000000}"/>
  <bookViews>
    <workbookView xWindow="28680" yWindow="-120" windowWidth="29040" windowHeight="15720" tabRatio="871" firstSheet="2" activeTab="13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"12/22/2023 15:17:14"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9" i="12" l="1"/>
  <c r="AS8" i="12"/>
  <c r="AS7" i="12"/>
  <c r="AS5" i="12"/>
  <c r="AS4" i="12"/>
  <c r="C17" i="18"/>
  <c r="AB60" i="2"/>
  <c r="A160" i="12"/>
  <c r="B160" i="12"/>
  <c r="C160" i="12"/>
  <c r="D160" i="12"/>
  <c r="E160" i="12"/>
  <c r="F160" i="12"/>
  <c r="G160" i="12"/>
  <c r="H160" i="12"/>
  <c r="I160" i="12"/>
  <c r="K160" i="12" s="1"/>
  <c r="J160" i="12"/>
  <c r="M160" i="12"/>
  <c r="N160" i="12"/>
  <c r="O160" i="12"/>
  <c r="P160" i="12"/>
  <c r="Q160" i="12"/>
  <c r="R160" i="12"/>
  <c r="S160" i="12"/>
  <c r="T160" i="12"/>
  <c r="U160" i="12"/>
  <c r="W160" i="12"/>
  <c r="AG160" i="12" s="1"/>
  <c r="X160" i="12"/>
  <c r="Y160" i="12"/>
  <c r="Z160" i="12"/>
  <c r="AA160" i="12"/>
  <c r="AB160" i="12"/>
  <c r="AC160" i="12"/>
  <c r="AD160" i="12"/>
  <c r="AE160" i="12"/>
  <c r="C57" i="11"/>
  <c r="C29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16" i="11"/>
  <c r="C14" i="11"/>
  <c r="B158" i="17"/>
  <c r="A158" i="17"/>
  <c r="A159" i="19"/>
  <c r="B159" i="19"/>
  <c r="A159" i="16"/>
  <c r="B159" i="16"/>
  <c r="A162" i="10"/>
  <c r="B162" i="10"/>
  <c r="A162" i="9"/>
  <c r="B162" i="9"/>
  <c r="A159" i="8"/>
  <c r="B159" i="8"/>
  <c r="A162" i="7"/>
  <c r="B162" i="7"/>
  <c r="A162" i="6"/>
  <c r="B162" i="6"/>
  <c r="A162" i="5"/>
  <c r="B162" i="5"/>
  <c r="A162" i="3"/>
  <c r="B162" i="3"/>
  <c r="B163" i="15"/>
  <c r="A163" i="15"/>
  <c r="AN60" i="2"/>
  <c r="AN42" i="2"/>
  <c r="C1" i="18" l="1"/>
  <c r="E1" i="18" s="1"/>
  <c r="C7" i="18" s="1"/>
  <c r="D4" i="18"/>
  <c r="D5" i="18"/>
  <c r="D6" i="18"/>
  <c r="D7" i="18"/>
  <c r="D8" i="18"/>
  <c r="D13" i="18"/>
  <c r="D17" i="18"/>
  <c r="A2" i="12"/>
  <c r="B2" i="12"/>
  <c r="AS3" i="12" s="1"/>
  <c r="C2" i="12"/>
  <c r="AT3" i="12" s="1"/>
  <c r="D2" i="12"/>
  <c r="AU3" i="12" s="1"/>
  <c r="E2" i="12"/>
  <c r="AV3" i="12" s="1"/>
  <c r="F2" i="12"/>
  <c r="AW3" i="12" s="1"/>
  <c r="G2" i="12"/>
  <c r="AX3" i="12" s="1"/>
  <c r="H2" i="12"/>
  <c r="AY3" i="12" s="1"/>
  <c r="I2" i="12"/>
  <c r="J2" i="12"/>
  <c r="A3" i="12"/>
  <c r="AZ3" i="12"/>
  <c r="BA3" i="12"/>
  <c r="A4" i="12"/>
  <c r="B4" i="12"/>
  <c r="C4" i="12"/>
  <c r="D4" i="12"/>
  <c r="O71" i="12" s="1"/>
  <c r="E4" i="12"/>
  <c r="P6" i="12" s="1"/>
  <c r="F4" i="12"/>
  <c r="G4" i="12"/>
  <c r="H4" i="12"/>
  <c r="AC5" i="12" s="1"/>
  <c r="I4" i="12"/>
  <c r="J4" i="12"/>
  <c r="B5" i="12"/>
  <c r="M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N130" i="12"/>
  <c r="AT4" i="12" s="1"/>
  <c r="R130" i="12"/>
  <c r="AX4" i="12" s="1"/>
  <c r="T130" i="12"/>
  <c r="AZ4" i="12" s="1"/>
  <c r="U130" i="12"/>
  <c r="BA4" i="12" s="1"/>
  <c r="A5" i="12"/>
  <c r="C5" i="12"/>
  <c r="D5" i="12"/>
  <c r="E5" i="12"/>
  <c r="F5" i="12"/>
  <c r="G5" i="12"/>
  <c r="H5" i="12"/>
  <c r="I5" i="12"/>
  <c r="J5" i="12"/>
  <c r="N5" i="12"/>
  <c r="R5" i="12"/>
  <c r="S5" i="12"/>
  <c r="AM5" i="12" s="1"/>
  <c r="T5" i="12"/>
  <c r="U5" i="12"/>
  <c r="X5" i="12"/>
  <c r="AA5" i="12"/>
  <c r="AB5" i="12"/>
  <c r="AD5" i="12"/>
  <c r="AN5" i="12" s="1"/>
  <c r="X130" i="12"/>
  <c r="AT5" i="12" s="1"/>
  <c r="AA130" i="12"/>
  <c r="AW5" i="12" s="1"/>
  <c r="AB130" i="12"/>
  <c r="AX5" i="12" s="1"/>
  <c r="AC130" i="12"/>
  <c r="AY5" i="12" s="1"/>
  <c r="AD130" i="12"/>
  <c r="AZ5" i="12" s="1"/>
  <c r="A6" i="12"/>
  <c r="C6" i="12"/>
  <c r="D6" i="12"/>
  <c r="E6" i="12"/>
  <c r="F6" i="12"/>
  <c r="G6" i="12"/>
  <c r="H6" i="12"/>
  <c r="I6" i="12"/>
  <c r="J6" i="12"/>
  <c r="N6" i="12"/>
  <c r="R6" i="12"/>
  <c r="T6" i="12"/>
  <c r="U6" i="12"/>
  <c r="X6" i="12"/>
  <c r="AB6" i="12"/>
  <c r="AL6" i="12" s="1"/>
  <c r="AD6" i="12"/>
  <c r="A7" i="12"/>
  <c r="C7" i="12"/>
  <c r="D7" i="12"/>
  <c r="E7" i="12"/>
  <c r="F7" i="12"/>
  <c r="G7" i="12"/>
  <c r="H7" i="12"/>
  <c r="I7" i="12"/>
  <c r="J7" i="12"/>
  <c r="N7" i="12"/>
  <c r="Q7" i="12"/>
  <c r="R7" i="12"/>
  <c r="S7" i="12"/>
  <c r="T7" i="12"/>
  <c r="U7" i="12"/>
  <c r="X7" i="12"/>
  <c r="AA7" i="12"/>
  <c r="AB7" i="12"/>
  <c r="AL7" i="12" s="1"/>
  <c r="AD7" i="12"/>
  <c r="AE7" i="12"/>
  <c r="A8" i="12"/>
  <c r="C8" i="12"/>
  <c r="D8" i="12"/>
  <c r="E8" i="12"/>
  <c r="F8" i="12"/>
  <c r="G8" i="12"/>
  <c r="H8" i="12"/>
  <c r="I8" i="12"/>
  <c r="J8" i="12"/>
  <c r="N8" i="12"/>
  <c r="Q8" i="12"/>
  <c r="R8" i="12"/>
  <c r="T8" i="12"/>
  <c r="U8" i="12"/>
  <c r="X8" i="12"/>
  <c r="AA8" i="12"/>
  <c r="AB8" i="12"/>
  <c r="AC8" i="12"/>
  <c r="AD8" i="12"/>
  <c r="AE8" i="12"/>
  <c r="A9" i="12"/>
  <c r="C9" i="12"/>
  <c r="D9" i="12"/>
  <c r="E9" i="12"/>
  <c r="F9" i="12"/>
  <c r="G9" i="12"/>
  <c r="H9" i="12"/>
  <c r="I9" i="12"/>
  <c r="J9" i="12"/>
  <c r="N9" i="12"/>
  <c r="Q9" i="12"/>
  <c r="R9" i="12"/>
  <c r="AL9" i="12" s="1"/>
  <c r="S9" i="12"/>
  <c r="T9" i="12"/>
  <c r="U9" i="12"/>
  <c r="X9" i="12"/>
  <c r="AH9" i="12" s="1"/>
  <c r="AA9" i="12"/>
  <c r="AB9" i="12"/>
  <c r="AC9" i="12"/>
  <c r="AD9" i="12"/>
  <c r="AN9" i="12" s="1"/>
  <c r="AE9" i="12"/>
  <c r="AW9" i="12"/>
  <c r="AX9" i="12"/>
  <c r="A10" i="12"/>
  <c r="C10" i="12"/>
  <c r="D10" i="12"/>
  <c r="E10" i="12"/>
  <c r="F10" i="12"/>
  <c r="G10" i="12"/>
  <c r="H10" i="12"/>
  <c r="I10" i="12"/>
  <c r="J10" i="12"/>
  <c r="N10" i="12"/>
  <c r="Q10" i="12"/>
  <c r="R10" i="12"/>
  <c r="S10" i="12"/>
  <c r="T10" i="12"/>
  <c r="U10" i="12"/>
  <c r="X10" i="12"/>
  <c r="AA10" i="12"/>
  <c r="AB10" i="12"/>
  <c r="AL10" i="12" s="1"/>
  <c r="AD10" i="12"/>
  <c r="AN10" i="12" s="1"/>
  <c r="AE10" i="12"/>
  <c r="AO10" i="12" s="1"/>
  <c r="A11" i="12"/>
  <c r="C11" i="12"/>
  <c r="D11" i="12"/>
  <c r="E11" i="12"/>
  <c r="F11" i="12"/>
  <c r="G11" i="12"/>
  <c r="H11" i="12"/>
  <c r="I11" i="12"/>
  <c r="J11" i="12"/>
  <c r="N11" i="12"/>
  <c r="R11" i="12"/>
  <c r="T11" i="12"/>
  <c r="X11" i="12"/>
  <c r="AH11" i="12" s="1"/>
  <c r="Z11" i="12"/>
  <c r="AA11" i="12"/>
  <c r="AB11" i="12"/>
  <c r="AL11" i="12" s="1"/>
  <c r="AD11" i="12"/>
  <c r="AN11" i="12" s="1"/>
  <c r="A12" i="12"/>
  <c r="C12" i="12"/>
  <c r="D12" i="12"/>
  <c r="E12" i="12"/>
  <c r="F12" i="12"/>
  <c r="G12" i="12"/>
  <c r="H12" i="12"/>
  <c r="I12" i="12"/>
  <c r="J12" i="12"/>
  <c r="N12" i="12"/>
  <c r="R12" i="12"/>
  <c r="S12" i="12"/>
  <c r="T12" i="12"/>
  <c r="U12" i="12"/>
  <c r="X12" i="12"/>
  <c r="AH12" i="12" s="1"/>
  <c r="AA12" i="12"/>
  <c r="AB12" i="12"/>
  <c r="AC12" i="12"/>
  <c r="AM12" i="12" s="1"/>
  <c r="AD12" i="12"/>
  <c r="AN12" i="12" s="1"/>
  <c r="A13" i="12"/>
  <c r="C13" i="12"/>
  <c r="D13" i="12"/>
  <c r="E13" i="12"/>
  <c r="F13" i="12"/>
  <c r="G13" i="12"/>
  <c r="H13" i="12"/>
  <c r="I13" i="12"/>
  <c r="J13" i="12"/>
  <c r="N13" i="12"/>
  <c r="R13" i="12"/>
  <c r="T13" i="12"/>
  <c r="X13" i="12"/>
  <c r="AH13" i="12" s="1"/>
  <c r="AA13" i="12"/>
  <c r="AB13" i="12"/>
  <c r="AC13" i="12"/>
  <c r="AD13" i="12"/>
  <c r="A14" i="12"/>
  <c r="C14" i="12"/>
  <c r="D14" i="12"/>
  <c r="E14" i="12"/>
  <c r="F14" i="12"/>
  <c r="G14" i="12"/>
  <c r="H14" i="12"/>
  <c r="I14" i="12"/>
  <c r="J14" i="12"/>
  <c r="N14" i="12"/>
  <c r="Q14" i="12"/>
  <c r="R14" i="12"/>
  <c r="T14" i="12"/>
  <c r="U14" i="12"/>
  <c r="X14" i="12"/>
  <c r="Z14" i="12"/>
  <c r="AA14" i="12"/>
  <c r="AB14" i="12"/>
  <c r="AL14" i="12" s="1"/>
  <c r="AC14" i="12"/>
  <c r="AD14" i="12"/>
  <c r="AE14" i="12"/>
  <c r="A15" i="12"/>
  <c r="C15" i="12"/>
  <c r="D15" i="12"/>
  <c r="E15" i="12"/>
  <c r="F15" i="12"/>
  <c r="G15" i="12"/>
  <c r="H15" i="12"/>
  <c r="I15" i="12"/>
  <c r="J15" i="12"/>
  <c r="N15" i="12"/>
  <c r="Q15" i="12"/>
  <c r="R15" i="12"/>
  <c r="T15" i="12"/>
  <c r="X15" i="12"/>
  <c r="AB15" i="12"/>
  <c r="AC15" i="12"/>
  <c r="AD15" i="12"/>
  <c r="AE15" i="12"/>
  <c r="A16" i="12"/>
  <c r="C16" i="12"/>
  <c r="D16" i="12"/>
  <c r="E16" i="12"/>
  <c r="F16" i="12"/>
  <c r="G16" i="12"/>
  <c r="H16" i="12"/>
  <c r="I16" i="12"/>
  <c r="J16" i="12"/>
  <c r="N16" i="12"/>
  <c r="Q16" i="12"/>
  <c r="R16" i="12"/>
  <c r="T16" i="12"/>
  <c r="X16" i="12"/>
  <c r="AB16" i="12"/>
  <c r="AC16" i="12"/>
  <c r="AD16" i="12"/>
  <c r="AE16" i="12"/>
  <c r="A17" i="12"/>
  <c r="C17" i="12"/>
  <c r="D17" i="12"/>
  <c r="E17" i="12"/>
  <c r="F17" i="12"/>
  <c r="G17" i="12"/>
  <c r="H17" i="12"/>
  <c r="I17" i="12"/>
  <c r="J17" i="12"/>
  <c r="N17" i="12"/>
  <c r="Q17" i="12"/>
  <c r="R17" i="12"/>
  <c r="S17" i="12"/>
  <c r="T17" i="12"/>
  <c r="X17" i="12"/>
  <c r="AH17" i="12" s="1"/>
  <c r="AA17" i="12"/>
  <c r="AK17" i="12" s="1"/>
  <c r="AB17" i="12"/>
  <c r="AC17" i="12"/>
  <c r="AD17" i="12"/>
  <c r="AN17" i="12" s="1"/>
  <c r="AE17" i="12"/>
  <c r="A18" i="12"/>
  <c r="C18" i="12"/>
  <c r="D18" i="12"/>
  <c r="E18" i="12"/>
  <c r="F18" i="12"/>
  <c r="G18" i="12"/>
  <c r="H18" i="12"/>
  <c r="I18" i="12"/>
  <c r="J18" i="12"/>
  <c r="N18" i="12"/>
  <c r="Q18" i="12"/>
  <c r="R18" i="12"/>
  <c r="S18" i="12"/>
  <c r="T18" i="12"/>
  <c r="X18" i="12"/>
  <c r="AH18" i="12" s="1"/>
  <c r="AB18" i="12"/>
  <c r="AD18" i="12"/>
  <c r="AE18" i="12"/>
  <c r="A19" i="12"/>
  <c r="C19" i="12"/>
  <c r="D19" i="12"/>
  <c r="E19" i="12"/>
  <c r="F19" i="12"/>
  <c r="G19" i="12"/>
  <c r="H19" i="12"/>
  <c r="I19" i="12"/>
  <c r="J19" i="12"/>
  <c r="N19" i="12"/>
  <c r="AH19" i="12" s="1"/>
  <c r="Q19" i="12"/>
  <c r="R19" i="12"/>
  <c r="S19" i="12"/>
  <c r="T19" i="12"/>
  <c r="U19" i="12"/>
  <c r="X19" i="12"/>
  <c r="AA19" i="12"/>
  <c r="AB19" i="12"/>
  <c r="AC19" i="12"/>
  <c r="AD19" i="12"/>
  <c r="AE19" i="12"/>
  <c r="A20" i="12"/>
  <c r="C20" i="12"/>
  <c r="D20" i="12"/>
  <c r="E20" i="12"/>
  <c r="F20" i="12"/>
  <c r="G20" i="12"/>
  <c r="H20" i="12"/>
  <c r="I20" i="12"/>
  <c r="J20" i="12"/>
  <c r="N20" i="12"/>
  <c r="R20" i="12"/>
  <c r="S20" i="12"/>
  <c r="T20" i="12"/>
  <c r="U20" i="12"/>
  <c r="X20" i="12"/>
  <c r="AB20" i="12"/>
  <c r="AD20" i="12"/>
  <c r="A21" i="12"/>
  <c r="C21" i="12"/>
  <c r="D21" i="12"/>
  <c r="E21" i="12"/>
  <c r="F21" i="12"/>
  <c r="G21" i="12"/>
  <c r="H21" i="12"/>
  <c r="I21" i="12"/>
  <c r="J21" i="12"/>
  <c r="N21" i="12"/>
  <c r="Q21" i="12"/>
  <c r="R21" i="12"/>
  <c r="AL21" i="12" s="1"/>
  <c r="S21" i="12"/>
  <c r="T21" i="12"/>
  <c r="AN21" i="12" s="1"/>
  <c r="U21" i="12"/>
  <c r="X21" i="12"/>
  <c r="AH21" i="12" s="1"/>
  <c r="AB21" i="12"/>
  <c r="AC21" i="12"/>
  <c r="AD21" i="12"/>
  <c r="AE21" i="12"/>
  <c r="AO21" i="12" s="1"/>
  <c r="A22" i="12"/>
  <c r="C22" i="12"/>
  <c r="D22" i="12"/>
  <c r="E22" i="12"/>
  <c r="F22" i="12"/>
  <c r="G22" i="12"/>
  <c r="H22" i="12"/>
  <c r="I22" i="12"/>
  <c r="J22" i="12"/>
  <c r="N22" i="12"/>
  <c r="R22" i="12"/>
  <c r="T22" i="12"/>
  <c r="U22" i="12"/>
  <c r="X22" i="12"/>
  <c r="AB22" i="12"/>
  <c r="AD22" i="12"/>
  <c r="A23" i="12"/>
  <c r="C23" i="12"/>
  <c r="D23" i="12"/>
  <c r="E23" i="12"/>
  <c r="F23" i="12"/>
  <c r="G23" i="12"/>
  <c r="H23" i="12"/>
  <c r="I23" i="12"/>
  <c r="J23" i="12"/>
  <c r="N23" i="12"/>
  <c r="Q23" i="12"/>
  <c r="R23" i="12"/>
  <c r="AL23" i="12" s="1"/>
  <c r="S23" i="12"/>
  <c r="T23" i="12"/>
  <c r="U23" i="12"/>
  <c r="X23" i="12"/>
  <c r="AA23" i="12"/>
  <c r="AK23" i="12" s="1"/>
  <c r="AB23" i="12"/>
  <c r="AD23" i="12"/>
  <c r="AN23" i="12" s="1"/>
  <c r="AE23" i="12"/>
  <c r="A24" i="12"/>
  <c r="C24" i="12"/>
  <c r="D24" i="12"/>
  <c r="E24" i="12"/>
  <c r="F24" i="12"/>
  <c r="G24" i="12"/>
  <c r="H24" i="12"/>
  <c r="I24" i="12"/>
  <c r="J24" i="12"/>
  <c r="N24" i="12"/>
  <c r="R24" i="12"/>
  <c r="T24" i="12"/>
  <c r="X24" i="12"/>
  <c r="AA24" i="12"/>
  <c r="AB24" i="12"/>
  <c r="AL24" i="12" s="1"/>
  <c r="AD24" i="12"/>
  <c r="A25" i="12"/>
  <c r="C25" i="12"/>
  <c r="D25" i="12"/>
  <c r="E25" i="12"/>
  <c r="F25" i="12"/>
  <c r="G25" i="12"/>
  <c r="H25" i="12"/>
  <c r="I25" i="12"/>
  <c r="J25" i="12"/>
  <c r="N25" i="12"/>
  <c r="R25" i="12"/>
  <c r="S25" i="12"/>
  <c r="T25" i="12"/>
  <c r="U25" i="12"/>
  <c r="X25" i="12"/>
  <c r="AH25" i="12" s="1"/>
  <c r="AA25" i="12"/>
  <c r="AB25" i="12"/>
  <c r="AL25" i="12" s="1"/>
  <c r="AC25" i="12"/>
  <c r="AD25" i="12"/>
  <c r="A26" i="12"/>
  <c r="C26" i="12"/>
  <c r="N26" i="12"/>
  <c r="R26" i="12"/>
  <c r="AL26" i="12" s="1"/>
  <c r="T26" i="12"/>
  <c r="U26" i="12"/>
  <c r="X26" i="12"/>
  <c r="AB26" i="12"/>
  <c r="AD26" i="12"/>
  <c r="AN26" i="12" s="1"/>
  <c r="A27" i="12"/>
  <c r="C27" i="12"/>
  <c r="D27" i="12"/>
  <c r="E27" i="12"/>
  <c r="F27" i="12"/>
  <c r="G27" i="12"/>
  <c r="H27" i="12"/>
  <c r="I27" i="12"/>
  <c r="J27" i="12"/>
  <c r="N27" i="12"/>
  <c r="Q27" i="12"/>
  <c r="R27" i="12"/>
  <c r="AL27" i="12" s="1"/>
  <c r="S27" i="12"/>
  <c r="T27" i="12"/>
  <c r="U27" i="12"/>
  <c r="X27" i="12"/>
  <c r="AH27" i="12" s="1"/>
  <c r="Z27" i="12"/>
  <c r="AA27" i="12"/>
  <c r="AB27" i="12"/>
  <c r="AD27" i="12"/>
  <c r="AE27" i="12"/>
  <c r="AK27" i="12"/>
  <c r="AN27" i="12"/>
  <c r="A28" i="12"/>
  <c r="C28" i="12"/>
  <c r="D28" i="12"/>
  <c r="E28" i="12"/>
  <c r="F28" i="12"/>
  <c r="G28" i="12"/>
  <c r="H28" i="12"/>
  <c r="I28" i="12"/>
  <c r="J28" i="12"/>
  <c r="N28" i="12"/>
  <c r="Q28" i="12"/>
  <c r="R28" i="12"/>
  <c r="S28" i="12"/>
  <c r="T28" i="12"/>
  <c r="U28" i="12"/>
  <c r="X28" i="12"/>
  <c r="AH28" i="12" s="1"/>
  <c r="AA28" i="12"/>
  <c r="AB28" i="12"/>
  <c r="AD28" i="12"/>
  <c r="AE28" i="12"/>
  <c r="A29" i="12"/>
  <c r="C29" i="12"/>
  <c r="D29" i="12"/>
  <c r="E29" i="12"/>
  <c r="F29" i="12"/>
  <c r="G29" i="12"/>
  <c r="H29" i="12"/>
  <c r="I29" i="12"/>
  <c r="J29" i="12"/>
  <c r="N29" i="12"/>
  <c r="R29" i="12"/>
  <c r="S29" i="12"/>
  <c r="T29" i="12"/>
  <c r="X29" i="12"/>
  <c r="AA29" i="12"/>
  <c r="AB29" i="12"/>
  <c r="AL29" i="12" s="1"/>
  <c r="AD29" i="12"/>
  <c r="AN29" i="12" s="1"/>
  <c r="AH29" i="12"/>
  <c r="A30" i="12"/>
  <c r="C30" i="12"/>
  <c r="D30" i="12"/>
  <c r="E30" i="12"/>
  <c r="F30" i="12"/>
  <c r="G30" i="12"/>
  <c r="H30" i="12"/>
  <c r="I30" i="12"/>
  <c r="J30" i="12"/>
  <c r="N30" i="12"/>
  <c r="R30" i="12"/>
  <c r="S30" i="12"/>
  <c r="T30" i="12"/>
  <c r="U30" i="12"/>
  <c r="X30" i="12"/>
  <c r="AA30" i="12"/>
  <c r="AB30" i="12"/>
  <c r="AC30" i="12"/>
  <c r="AM30" i="12" s="1"/>
  <c r="AD30" i="12"/>
  <c r="AN30" i="12" s="1"/>
  <c r="A31" i="12"/>
  <c r="C31" i="12"/>
  <c r="D31" i="12"/>
  <c r="E31" i="12"/>
  <c r="F31" i="12"/>
  <c r="G31" i="12"/>
  <c r="H31" i="12"/>
  <c r="I31" i="12"/>
  <c r="J31" i="12"/>
  <c r="N31" i="12"/>
  <c r="P31" i="12"/>
  <c r="R31" i="12"/>
  <c r="T31" i="12"/>
  <c r="U31" i="12"/>
  <c r="X31" i="12"/>
  <c r="AA31" i="12"/>
  <c r="AB31" i="12"/>
  <c r="AC31" i="12"/>
  <c r="AD31" i="12"/>
  <c r="A32" i="12"/>
  <c r="C32" i="12"/>
  <c r="D32" i="12"/>
  <c r="E32" i="12"/>
  <c r="F32" i="12"/>
  <c r="G32" i="12"/>
  <c r="H32" i="12"/>
  <c r="I32" i="12"/>
  <c r="J32" i="12"/>
  <c r="N32" i="12"/>
  <c r="Q32" i="12"/>
  <c r="R32" i="12"/>
  <c r="T32" i="12"/>
  <c r="U32" i="12"/>
  <c r="X32" i="12"/>
  <c r="AA32" i="12"/>
  <c r="AB32" i="12"/>
  <c r="AC32" i="12"/>
  <c r="AD32" i="12"/>
  <c r="AE32" i="12"/>
  <c r="A33" i="12"/>
  <c r="C33" i="12"/>
  <c r="D33" i="12"/>
  <c r="E33" i="12"/>
  <c r="F33" i="12"/>
  <c r="G33" i="12"/>
  <c r="H33" i="12"/>
  <c r="I33" i="12"/>
  <c r="J33" i="12"/>
  <c r="N33" i="12"/>
  <c r="Q33" i="12"/>
  <c r="AK33" i="12" s="1"/>
  <c r="R33" i="12"/>
  <c r="S33" i="12"/>
  <c r="T33" i="12"/>
  <c r="U33" i="12"/>
  <c r="X33" i="12"/>
  <c r="AH33" i="12" s="1"/>
  <c r="AA33" i="12"/>
  <c r="AB33" i="12"/>
  <c r="AC33" i="12"/>
  <c r="AD33" i="12"/>
  <c r="AN33" i="12" s="1"/>
  <c r="AE33" i="12"/>
  <c r="A34" i="12"/>
  <c r="C34" i="12"/>
  <c r="D34" i="12"/>
  <c r="E34" i="12"/>
  <c r="F34" i="12"/>
  <c r="G34" i="12"/>
  <c r="H34" i="12"/>
  <c r="I34" i="12"/>
  <c r="J34" i="12"/>
  <c r="N34" i="12"/>
  <c r="Q34" i="12"/>
  <c r="AK34" i="12" s="1"/>
  <c r="R34" i="12"/>
  <c r="S34" i="12"/>
  <c r="T34" i="12"/>
  <c r="U34" i="12"/>
  <c r="X34" i="12"/>
  <c r="AH34" i="12" s="1"/>
  <c r="Z34" i="12"/>
  <c r="AA34" i="12"/>
  <c r="AB34" i="12"/>
  <c r="AC34" i="12"/>
  <c r="AD34" i="12"/>
  <c r="AE34" i="12"/>
  <c r="AO34" i="12" s="1"/>
  <c r="A35" i="12"/>
  <c r="C35" i="12"/>
  <c r="D35" i="12"/>
  <c r="E35" i="12"/>
  <c r="F35" i="12"/>
  <c r="G35" i="12"/>
  <c r="H35" i="12"/>
  <c r="I35" i="12"/>
  <c r="J35" i="12"/>
  <c r="N35" i="12"/>
  <c r="AH35" i="12" s="1"/>
  <c r="Q35" i="12"/>
  <c r="R35" i="12"/>
  <c r="S35" i="12"/>
  <c r="AM35" i="12" s="1"/>
  <c r="T35" i="12"/>
  <c r="U35" i="12"/>
  <c r="X35" i="12"/>
  <c r="AA35" i="12"/>
  <c r="AB35" i="12"/>
  <c r="AC35" i="12"/>
  <c r="AD35" i="12"/>
  <c r="AE35" i="12"/>
  <c r="A36" i="12"/>
  <c r="C36" i="12"/>
  <c r="D36" i="12"/>
  <c r="E36" i="12"/>
  <c r="F36" i="12"/>
  <c r="G36" i="12"/>
  <c r="H36" i="12"/>
  <c r="I36" i="12"/>
  <c r="J36" i="12"/>
  <c r="N36" i="12"/>
  <c r="Q36" i="12"/>
  <c r="R36" i="12"/>
  <c r="S36" i="12"/>
  <c r="T36" i="12"/>
  <c r="AN36" i="12" s="1"/>
  <c r="U36" i="12"/>
  <c r="X36" i="12"/>
  <c r="AH36" i="12" s="1"/>
  <c r="AA36" i="12"/>
  <c r="AK36" i="12" s="1"/>
  <c r="AB36" i="12"/>
  <c r="AL36" i="12" s="1"/>
  <c r="AC36" i="12"/>
  <c r="AD36" i="12"/>
  <c r="AE36" i="12"/>
  <c r="A37" i="12"/>
  <c r="C37" i="12"/>
  <c r="D37" i="12"/>
  <c r="E37" i="12"/>
  <c r="F37" i="12"/>
  <c r="G37" i="12"/>
  <c r="H37" i="12"/>
  <c r="I37" i="12"/>
  <c r="J37" i="12"/>
  <c r="N37" i="12"/>
  <c r="Q37" i="12"/>
  <c r="R37" i="12"/>
  <c r="S37" i="12"/>
  <c r="T37" i="12"/>
  <c r="U37" i="12"/>
  <c r="X37" i="12"/>
  <c r="AH37" i="12" s="1"/>
  <c r="AA37" i="12"/>
  <c r="AK37" i="12" s="1"/>
  <c r="AB37" i="12"/>
  <c r="AL37" i="12" s="1"/>
  <c r="AC37" i="12"/>
  <c r="AM37" i="12" s="1"/>
  <c r="AD37" i="12"/>
  <c r="AE37" i="12"/>
  <c r="A38" i="12"/>
  <c r="C38" i="12"/>
  <c r="D38" i="12"/>
  <c r="E38" i="12"/>
  <c r="F38" i="12"/>
  <c r="G38" i="12"/>
  <c r="H38" i="12"/>
  <c r="I38" i="12"/>
  <c r="J38" i="12"/>
  <c r="N38" i="12"/>
  <c r="Q38" i="12"/>
  <c r="R38" i="12"/>
  <c r="S38" i="12"/>
  <c r="T38" i="12"/>
  <c r="U38" i="12"/>
  <c r="X38" i="12"/>
  <c r="AH38" i="12" s="1"/>
  <c r="AA38" i="12"/>
  <c r="AK38" i="12" s="1"/>
  <c r="AB38" i="12"/>
  <c r="AC38" i="12"/>
  <c r="AM38" i="12" s="1"/>
  <c r="AD38" i="12"/>
  <c r="AE38" i="12"/>
  <c r="A39" i="12"/>
  <c r="C39" i="12"/>
  <c r="D39" i="12"/>
  <c r="E39" i="12"/>
  <c r="F39" i="12"/>
  <c r="G39" i="12"/>
  <c r="H39" i="12"/>
  <c r="I39" i="12"/>
  <c r="J39" i="12"/>
  <c r="N39" i="12"/>
  <c r="Q39" i="12"/>
  <c r="R39" i="12"/>
  <c r="S39" i="12"/>
  <c r="T39" i="12"/>
  <c r="AN39" i="12" s="1"/>
  <c r="U39" i="12"/>
  <c r="X39" i="12"/>
  <c r="AA39" i="12"/>
  <c r="AK39" i="12" s="1"/>
  <c r="AB39" i="12"/>
  <c r="AL39" i="12" s="1"/>
  <c r="AC39" i="12"/>
  <c r="AM39" i="12" s="1"/>
  <c r="AD39" i="12"/>
  <c r="AE39" i="12"/>
  <c r="A40" i="12"/>
  <c r="C40" i="12"/>
  <c r="D40" i="12"/>
  <c r="E40" i="12"/>
  <c r="F40" i="12"/>
  <c r="G40" i="12"/>
  <c r="H40" i="12"/>
  <c r="I40" i="12"/>
  <c r="J40" i="12"/>
  <c r="N40" i="12"/>
  <c r="Q40" i="12"/>
  <c r="R40" i="12"/>
  <c r="S40" i="12"/>
  <c r="T40" i="12"/>
  <c r="U40" i="12"/>
  <c r="X40" i="12"/>
  <c r="Z40" i="12"/>
  <c r="AA40" i="12"/>
  <c r="AK40" i="12" s="1"/>
  <c r="AB40" i="12"/>
  <c r="AL40" i="12" s="1"/>
  <c r="AC40" i="12"/>
  <c r="AM40" i="12" s="1"/>
  <c r="AD40" i="12"/>
  <c r="AE40" i="12"/>
  <c r="AN40" i="12"/>
  <c r="A41" i="12"/>
  <c r="C41" i="12"/>
  <c r="K41" i="12" s="1"/>
  <c r="D41" i="12"/>
  <c r="E41" i="12"/>
  <c r="F41" i="12"/>
  <c r="G41" i="12"/>
  <c r="H41" i="12"/>
  <c r="I41" i="12"/>
  <c r="J41" i="12"/>
  <c r="N41" i="12"/>
  <c r="Q41" i="12"/>
  <c r="R41" i="12"/>
  <c r="S41" i="12"/>
  <c r="T41" i="12"/>
  <c r="AN41" i="12" s="1"/>
  <c r="U41" i="12"/>
  <c r="AO41" i="12" s="1"/>
  <c r="X41" i="12"/>
  <c r="AA41" i="12"/>
  <c r="AK41" i="12" s="1"/>
  <c r="AB41" i="12"/>
  <c r="AC41" i="12"/>
  <c r="AM41" i="12" s="1"/>
  <c r="AD41" i="12"/>
  <c r="AE41" i="12"/>
  <c r="A42" i="12"/>
  <c r="C42" i="12"/>
  <c r="D42" i="12"/>
  <c r="E42" i="12"/>
  <c r="F42" i="12"/>
  <c r="G42" i="12"/>
  <c r="H42" i="12"/>
  <c r="I42" i="12"/>
  <c r="J42" i="12"/>
  <c r="N42" i="12"/>
  <c r="Q42" i="12"/>
  <c r="R42" i="12"/>
  <c r="S42" i="12"/>
  <c r="T42" i="12"/>
  <c r="U42" i="12"/>
  <c r="X42" i="12"/>
  <c r="AA42" i="12"/>
  <c r="AB42" i="12"/>
  <c r="AL42" i="12" s="1"/>
  <c r="AC42" i="12"/>
  <c r="AD42" i="12"/>
  <c r="AN42" i="12" s="1"/>
  <c r="AE42" i="12"/>
  <c r="A43" i="12"/>
  <c r="C43" i="12"/>
  <c r="D43" i="12"/>
  <c r="K43" i="12" s="1"/>
  <c r="E43" i="12"/>
  <c r="F43" i="12"/>
  <c r="G43" i="12"/>
  <c r="H43" i="12"/>
  <c r="I43" i="12"/>
  <c r="J43" i="12"/>
  <c r="N43" i="12"/>
  <c r="Q43" i="12"/>
  <c r="R43" i="12"/>
  <c r="S43" i="12"/>
  <c r="T43" i="12"/>
  <c r="U43" i="12"/>
  <c r="X43" i="12"/>
  <c r="AA43" i="12"/>
  <c r="AB43" i="12"/>
  <c r="AC43" i="12"/>
  <c r="AD43" i="12"/>
  <c r="AN43" i="12" s="1"/>
  <c r="AE43" i="12"/>
  <c r="A44" i="12"/>
  <c r="C44" i="12"/>
  <c r="D44" i="12"/>
  <c r="E44" i="12"/>
  <c r="F44" i="12"/>
  <c r="G44" i="12"/>
  <c r="H44" i="12"/>
  <c r="I44" i="12"/>
  <c r="J44" i="12"/>
  <c r="N44" i="12"/>
  <c r="Q44" i="12"/>
  <c r="R44" i="12"/>
  <c r="S44" i="12"/>
  <c r="T44" i="12"/>
  <c r="U44" i="12"/>
  <c r="X44" i="12"/>
  <c r="Z44" i="12"/>
  <c r="AA44" i="12"/>
  <c r="AB44" i="12"/>
  <c r="AC44" i="12"/>
  <c r="AD44" i="12"/>
  <c r="AE44" i="12"/>
  <c r="AO44" i="12" s="1"/>
  <c r="A45" i="12"/>
  <c r="C45" i="12"/>
  <c r="D45" i="12"/>
  <c r="E45" i="12"/>
  <c r="F45" i="12"/>
  <c r="G45" i="12"/>
  <c r="H45" i="12"/>
  <c r="I45" i="12"/>
  <c r="J45" i="12"/>
  <c r="N45" i="12"/>
  <c r="Q45" i="12"/>
  <c r="AK45" i="12" s="1"/>
  <c r="R45" i="12"/>
  <c r="S45" i="12"/>
  <c r="T45" i="12"/>
  <c r="U45" i="12"/>
  <c r="X45" i="12"/>
  <c r="Y45" i="12"/>
  <c r="Z45" i="12"/>
  <c r="AA45" i="12"/>
  <c r="AB45" i="12"/>
  <c r="AC45" i="12"/>
  <c r="AD45" i="12"/>
  <c r="AE45" i="12"/>
  <c r="AO45" i="12" s="1"/>
  <c r="A46" i="12"/>
  <c r="C46" i="12"/>
  <c r="D46" i="12"/>
  <c r="E46" i="12"/>
  <c r="F46" i="12"/>
  <c r="G46" i="12"/>
  <c r="H46" i="12"/>
  <c r="I46" i="12"/>
  <c r="J46" i="12"/>
  <c r="N46" i="12"/>
  <c r="Q46" i="12"/>
  <c r="R46" i="12"/>
  <c r="S46" i="12"/>
  <c r="T46" i="12"/>
  <c r="U46" i="12"/>
  <c r="X46" i="12"/>
  <c r="AA46" i="12"/>
  <c r="AB46" i="12"/>
  <c r="AC46" i="12"/>
  <c r="AD46" i="12"/>
  <c r="AN46" i="12" s="1"/>
  <c r="AE46" i="12"/>
  <c r="A47" i="12"/>
  <c r="C47" i="12"/>
  <c r="D47" i="12"/>
  <c r="E47" i="12"/>
  <c r="F47" i="12"/>
  <c r="G47" i="12"/>
  <c r="H47" i="12"/>
  <c r="I47" i="12"/>
  <c r="J47" i="12"/>
  <c r="N47" i="12"/>
  <c r="Q47" i="12"/>
  <c r="R47" i="12"/>
  <c r="S47" i="12"/>
  <c r="T47" i="12"/>
  <c r="U47" i="12"/>
  <c r="X47" i="12"/>
  <c r="AH47" i="12" s="1"/>
  <c r="AA47" i="12"/>
  <c r="AB47" i="12"/>
  <c r="AC47" i="12"/>
  <c r="AD47" i="12"/>
  <c r="AE47" i="12"/>
  <c r="AO47" i="12" s="1"/>
  <c r="A48" i="12"/>
  <c r="C48" i="12"/>
  <c r="D48" i="12"/>
  <c r="E48" i="12"/>
  <c r="F48" i="12"/>
  <c r="G48" i="12"/>
  <c r="H48" i="12"/>
  <c r="I48" i="12"/>
  <c r="J48" i="12"/>
  <c r="N48" i="12"/>
  <c r="AH48" i="12" s="1"/>
  <c r="Q48" i="12"/>
  <c r="R48" i="12"/>
  <c r="S48" i="12"/>
  <c r="T48" i="12"/>
  <c r="U48" i="12"/>
  <c r="X48" i="12"/>
  <c r="AA48" i="12"/>
  <c r="AB48" i="12"/>
  <c r="AC48" i="12"/>
  <c r="AD48" i="12"/>
  <c r="AE48" i="12"/>
  <c r="A49" i="12"/>
  <c r="C49" i="12"/>
  <c r="D49" i="12"/>
  <c r="E49" i="12"/>
  <c r="F49" i="12"/>
  <c r="G49" i="12"/>
  <c r="H49" i="12"/>
  <c r="I49" i="12"/>
  <c r="J49" i="12"/>
  <c r="N49" i="12"/>
  <c r="Q49" i="12"/>
  <c r="R49" i="12"/>
  <c r="S49" i="12"/>
  <c r="T49" i="12"/>
  <c r="U49" i="12"/>
  <c r="X49" i="12"/>
  <c r="AA49" i="12"/>
  <c r="AK49" i="12" s="1"/>
  <c r="AB49" i="12"/>
  <c r="AC49" i="12"/>
  <c r="AD49" i="12"/>
  <c r="AE49" i="12"/>
  <c r="A50" i="12"/>
  <c r="C50" i="12"/>
  <c r="D50" i="12"/>
  <c r="E50" i="12"/>
  <c r="F50" i="12"/>
  <c r="G50" i="12"/>
  <c r="H50" i="12"/>
  <c r="I50" i="12"/>
  <c r="J50" i="12"/>
  <c r="N50" i="12"/>
  <c r="Q50" i="12"/>
  <c r="R50" i="12"/>
  <c r="AL50" i="12" s="1"/>
  <c r="S50" i="12"/>
  <c r="T50" i="12"/>
  <c r="U50" i="12"/>
  <c r="X50" i="12"/>
  <c r="AH50" i="12" s="1"/>
  <c r="AA50" i="12"/>
  <c r="AK50" i="12" s="1"/>
  <c r="AB50" i="12"/>
  <c r="AC50" i="12"/>
  <c r="AD50" i="12"/>
  <c r="AE50" i="12"/>
  <c r="A51" i="12"/>
  <c r="C51" i="12"/>
  <c r="D51" i="12"/>
  <c r="E51" i="12"/>
  <c r="F51" i="12"/>
  <c r="G51" i="12"/>
  <c r="H51" i="12"/>
  <c r="I51" i="12"/>
  <c r="J51" i="12"/>
  <c r="N51" i="12"/>
  <c r="Q51" i="12"/>
  <c r="R51" i="12"/>
  <c r="S51" i="12"/>
  <c r="T51" i="12"/>
  <c r="U51" i="12"/>
  <c r="X51" i="12"/>
  <c r="AH51" i="12" s="1"/>
  <c r="AA51" i="12"/>
  <c r="AK51" i="12" s="1"/>
  <c r="AB51" i="12"/>
  <c r="AC51" i="12"/>
  <c r="AM51" i="12" s="1"/>
  <c r="AD51" i="12"/>
  <c r="AE51" i="12"/>
  <c r="A52" i="12"/>
  <c r="C52" i="12"/>
  <c r="D52" i="12"/>
  <c r="E52" i="12"/>
  <c r="F52" i="12"/>
  <c r="G52" i="12"/>
  <c r="H52" i="12"/>
  <c r="I52" i="12"/>
  <c r="J52" i="12"/>
  <c r="N52" i="12"/>
  <c r="Q52" i="12"/>
  <c r="R52" i="12"/>
  <c r="S52" i="12"/>
  <c r="T52" i="12"/>
  <c r="U52" i="12"/>
  <c r="X52" i="12"/>
  <c r="AH52" i="12" s="1"/>
  <c r="AA52" i="12"/>
  <c r="AK52" i="12" s="1"/>
  <c r="AB52" i="12"/>
  <c r="AL52" i="12" s="1"/>
  <c r="AC52" i="12"/>
  <c r="AD52" i="12"/>
  <c r="AE52" i="12"/>
  <c r="AM52" i="12"/>
  <c r="A53" i="12"/>
  <c r="C53" i="12"/>
  <c r="D53" i="12"/>
  <c r="E53" i="12"/>
  <c r="F53" i="12"/>
  <c r="G53" i="12"/>
  <c r="H53" i="12"/>
  <c r="I53" i="12"/>
  <c r="J53" i="12"/>
  <c r="N53" i="12"/>
  <c r="Q53" i="12"/>
  <c r="R53" i="12"/>
  <c r="S53" i="12"/>
  <c r="T53" i="12"/>
  <c r="U53" i="12"/>
  <c r="X53" i="12"/>
  <c r="AH53" i="12" s="1"/>
  <c r="AA53" i="12"/>
  <c r="AK53" i="12" s="1"/>
  <c r="AB53" i="12"/>
  <c r="AC53" i="12"/>
  <c r="AD53" i="12"/>
  <c r="AN53" i="12" s="1"/>
  <c r="AE53" i="12"/>
  <c r="A54" i="12"/>
  <c r="C54" i="12"/>
  <c r="D54" i="12"/>
  <c r="E54" i="12"/>
  <c r="F54" i="12"/>
  <c r="G54" i="12"/>
  <c r="H54" i="12"/>
  <c r="I54" i="12"/>
  <c r="J54" i="12"/>
  <c r="N54" i="12"/>
  <c r="Q54" i="12"/>
  <c r="R54" i="12"/>
  <c r="S54" i="12"/>
  <c r="T54" i="12"/>
  <c r="U54" i="12"/>
  <c r="X54" i="12"/>
  <c r="AA54" i="12"/>
  <c r="AB54" i="12"/>
  <c r="AC54" i="12"/>
  <c r="AM54" i="12" s="1"/>
  <c r="AD54" i="12"/>
  <c r="AE54" i="12"/>
  <c r="AO54" i="12" s="1"/>
  <c r="A55" i="12"/>
  <c r="C55" i="12"/>
  <c r="D55" i="12"/>
  <c r="E55" i="12"/>
  <c r="F55" i="12"/>
  <c r="G55" i="12"/>
  <c r="H55" i="12"/>
  <c r="I55" i="12"/>
  <c r="J55" i="12"/>
  <c r="N55" i="12"/>
  <c r="Q55" i="12"/>
  <c r="R55" i="12"/>
  <c r="S55" i="12"/>
  <c r="T55" i="12"/>
  <c r="U55" i="12"/>
  <c r="X55" i="12"/>
  <c r="AA55" i="12"/>
  <c r="AB55" i="12"/>
  <c r="AL55" i="12" s="1"/>
  <c r="AC55" i="12"/>
  <c r="AM55" i="12" s="1"/>
  <c r="AD55" i="12"/>
  <c r="AN55" i="12" s="1"/>
  <c r="AE55" i="12"/>
  <c r="AO55" i="12" s="1"/>
  <c r="A56" i="12"/>
  <c r="C56" i="12"/>
  <c r="D56" i="12"/>
  <c r="E56" i="12"/>
  <c r="F56" i="12"/>
  <c r="G56" i="12"/>
  <c r="H56" i="12"/>
  <c r="I56" i="12"/>
  <c r="J56" i="12"/>
  <c r="N56" i="12"/>
  <c r="AH56" i="12" s="1"/>
  <c r="Q56" i="12"/>
  <c r="R56" i="12"/>
  <c r="S56" i="12"/>
  <c r="T56" i="12"/>
  <c r="U56" i="12"/>
  <c r="X56" i="12"/>
  <c r="Y56" i="12"/>
  <c r="Z56" i="12"/>
  <c r="AA56" i="12"/>
  <c r="AB56" i="12"/>
  <c r="AC56" i="12"/>
  <c r="AD56" i="12"/>
  <c r="AE56" i="12"/>
  <c r="AO56" i="12" s="1"/>
  <c r="A57" i="12"/>
  <c r="C57" i="12"/>
  <c r="D57" i="12"/>
  <c r="E57" i="12"/>
  <c r="F57" i="12"/>
  <c r="G57" i="12"/>
  <c r="H57" i="12"/>
  <c r="I57" i="12"/>
  <c r="J57" i="12"/>
  <c r="N57" i="12"/>
  <c r="Q57" i="12"/>
  <c r="R57" i="12"/>
  <c r="S57" i="12"/>
  <c r="T57" i="12"/>
  <c r="U57" i="12"/>
  <c r="X57" i="12"/>
  <c r="AA57" i="12"/>
  <c r="AB57" i="12"/>
  <c r="AC57" i="12"/>
  <c r="AM57" i="12" s="1"/>
  <c r="AD57" i="12"/>
  <c r="AE57" i="12"/>
  <c r="AN57" i="12"/>
  <c r="A58" i="12"/>
  <c r="C58" i="12"/>
  <c r="D58" i="12"/>
  <c r="E58" i="12"/>
  <c r="F58" i="12"/>
  <c r="G58" i="12"/>
  <c r="H58" i="12"/>
  <c r="I58" i="12"/>
  <c r="J58" i="12"/>
  <c r="N58" i="12"/>
  <c r="Q58" i="12"/>
  <c r="R58" i="12"/>
  <c r="S58" i="12"/>
  <c r="T58" i="12"/>
  <c r="U58" i="12"/>
  <c r="X58" i="12"/>
  <c r="AA58" i="12"/>
  <c r="AB58" i="12"/>
  <c r="AC58" i="12"/>
  <c r="AD58" i="12"/>
  <c r="AN58" i="12" s="1"/>
  <c r="AE58" i="12"/>
  <c r="A59" i="12"/>
  <c r="C59" i="12"/>
  <c r="D59" i="12"/>
  <c r="E59" i="12"/>
  <c r="F59" i="12"/>
  <c r="G59" i="12"/>
  <c r="H59" i="12"/>
  <c r="I59" i="12"/>
  <c r="J59" i="12"/>
  <c r="N59" i="12"/>
  <c r="AH59" i="12" s="1"/>
  <c r="Q59" i="12"/>
  <c r="R59" i="12"/>
  <c r="S59" i="12"/>
  <c r="T59" i="12"/>
  <c r="U59" i="12"/>
  <c r="X59" i="12"/>
  <c r="AA59" i="12"/>
  <c r="AB59" i="12"/>
  <c r="AC59" i="12"/>
  <c r="AD59" i="12"/>
  <c r="AE59" i="12"/>
  <c r="AO59" i="12" s="1"/>
  <c r="A60" i="12"/>
  <c r="C60" i="12"/>
  <c r="D60" i="12"/>
  <c r="E60" i="12"/>
  <c r="F60" i="12"/>
  <c r="G60" i="12"/>
  <c r="H60" i="12"/>
  <c r="I60" i="12"/>
  <c r="J60" i="12"/>
  <c r="N60" i="12"/>
  <c r="Q60" i="12"/>
  <c r="R60" i="12"/>
  <c r="S60" i="12"/>
  <c r="T60" i="12"/>
  <c r="U60" i="12"/>
  <c r="X60" i="12"/>
  <c r="AH60" i="12" s="1"/>
  <c r="AA60" i="12"/>
  <c r="AB60" i="12"/>
  <c r="AC60" i="12"/>
  <c r="AD60" i="12"/>
  <c r="AE60" i="12"/>
  <c r="AO60" i="12" s="1"/>
  <c r="A61" i="12"/>
  <c r="C61" i="12"/>
  <c r="D61" i="12"/>
  <c r="E61" i="12"/>
  <c r="F61" i="12"/>
  <c r="G61" i="12"/>
  <c r="H61" i="12"/>
  <c r="I61" i="12"/>
  <c r="J61" i="12"/>
  <c r="N61" i="12"/>
  <c r="Q61" i="12"/>
  <c r="R61" i="12"/>
  <c r="S61" i="12"/>
  <c r="T61" i="12"/>
  <c r="U61" i="12"/>
  <c r="X61" i="12"/>
  <c r="AA61" i="12"/>
  <c r="AB61" i="12"/>
  <c r="AC61" i="12"/>
  <c r="AD61" i="12"/>
  <c r="AE61" i="12"/>
  <c r="AH61" i="12"/>
  <c r="A62" i="12"/>
  <c r="C62" i="12"/>
  <c r="D62" i="12"/>
  <c r="E62" i="12"/>
  <c r="F62" i="12"/>
  <c r="G62" i="12"/>
  <c r="H62" i="12"/>
  <c r="I62" i="12"/>
  <c r="J62" i="12"/>
  <c r="N62" i="12"/>
  <c r="Q62" i="12"/>
  <c r="R62" i="12"/>
  <c r="S62" i="12"/>
  <c r="T62" i="12"/>
  <c r="AN62" i="12" s="1"/>
  <c r="U62" i="12"/>
  <c r="X62" i="12"/>
  <c r="AH62" i="12" s="1"/>
  <c r="AA62" i="12"/>
  <c r="AB62" i="12"/>
  <c r="AL62" i="12" s="1"/>
  <c r="AC62" i="12"/>
  <c r="AD62" i="12"/>
  <c r="AE62" i="12"/>
  <c r="AK62" i="12"/>
  <c r="A63" i="12"/>
  <c r="C63" i="12"/>
  <c r="D63" i="12"/>
  <c r="E63" i="12"/>
  <c r="F63" i="12"/>
  <c r="G63" i="12"/>
  <c r="H63" i="12"/>
  <c r="I63" i="12"/>
  <c r="J63" i="12"/>
  <c r="N63" i="12"/>
  <c r="Q63" i="12"/>
  <c r="R63" i="12"/>
  <c r="S63" i="12"/>
  <c r="T63" i="12"/>
  <c r="U63" i="12"/>
  <c r="X63" i="12"/>
  <c r="AH63" i="12" s="1"/>
  <c r="AA63" i="12"/>
  <c r="AK63" i="12" s="1"/>
  <c r="AB63" i="12"/>
  <c r="AC63" i="12"/>
  <c r="AD63" i="12"/>
  <c r="AE63" i="12"/>
  <c r="A64" i="12"/>
  <c r="C64" i="12"/>
  <c r="D64" i="12"/>
  <c r="E64" i="12"/>
  <c r="F64" i="12"/>
  <c r="G64" i="12"/>
  <c r="H64" i="12"/>
  <c r="I64" i="12"/>
  <c r="J64" i="12"/>
  <c r="N64" i="12"/>
  <c r="Q64" i="12"/>
  <c r="R64" i="12"/>
  <c r="S64" i="12"/>
  <c r="T64" i="12"/>
  <c r="U64" i="12"/>
  <c r="AO64" i="12" s="1"/>
  <c r="X64" i="12"/>
  <c r="AA64" i="12"/>
  <c r="AK64" i="12" s="1"/>
  <c r="AB64" i="12"/>
  <c r="AL64" i="12" s="1"/>
  <c r="AC64" i="12"/>
  <c r="AM64" i="12" s="1"/>
  <c r="AD64" i="12"/>
  <c r="AE64" i="12"/>
  <c r="A65" i="12"/>
  <c r="C65" i="12"/>
  <c r="D65" i="12"/>
  <c r="E65" i="12"/>
  <c r="F65" i="12"/>
  <c r="G65" i="12"/>
  <c r="H65" i="12"/>
  <c r="I65" i="12"/>
  <c r="J65" i="12"/>
  <c r="N65" i="12"/>
  <c r="Q65" i="12"/>
  <c r="R65" i="12"/>
  <c r="S65" i="12"/>
  <c r="T65" i="12"/>
  <c r="U65" i="12"/>
  <c r="X65" i="12"/>
  <c r="AH65" i="12" s="1"/>
  <c r="AA65" i="12"/>
  <c r="AB65" i="12"/>
  <c r="AL65" i="12" s="1"/>
  <c r="AC65" i="12"/>
  <c r="AM65" i="12" s="1"/>
  <c r="AD65" i="12"/>
  <c r="AE65" i="12"/>
  <c r="A66" i="12"/>
  <c r="C66" i="12"/>
  <c r="D66" i="12"/>
  <c r="E66" i="12"/>
  <c r="F66" i="12"/>
  <c r="G66" i="12"/>
  <c r="H66" i="12"/>
  <c r="I66" i="12"/>
  <c r="J66" i="12"/>
  <c r="N66" i="12"/>
  <c r="Q66" i="12"/>
  <c r="R66" i="12"/>
  <c r="S66" i="12"/>
  <c r="T66" i="12"/>
  <c r="U66" i="12"/>
  <c r="X66" i="12"/>
  <c r="AA66" i="12"/>
  <c r="AB66" i="12"/>
  <c r="AL66" i="12" s="1"/>
  <c r="AC66" i="12"/>
  <c r="AM66" i="12" s="1"/>
  <c r="AD66" i="12"/>
  <c r="AE66" i="12"/>
  <c r="A67" i="12"/>
  <c r="C67" i="12"/>
  <c r="D67" i="12"/>
  <c r="E67" i="12"/>
  <c r="F67" i="12"/>
  <c r="G67" i="12"/>
  <c r="H67" i="12"/>
  <c r="I67" i="12"/>
  <c r="J67" i="12"/>
  <c r="N67" i="12"/>
  <c r="Q67" i="12"/>
  <c r="R67" i="12"/>
  <c r="S67" i="12"/>
  <c r="T67" i="12"/>
  <c r="U67" i="12"/>
  <c r="AO67" i="12" s="1"/>
  <c r="X67" i="12"/>
  <c r="AA67" i="12"/>
  <c r="AK67" i="12" s="1"/>
  <c r="AB67" i="12"/>
  <c r="AC67" i="12"/>
  <c r="AD67" i="12"/>
  <c r="AN67" i="12" s="1"/>
  <c r="AE67" i="12"/>
  <c r="A68" i="12"/>
  <c r="C68" i="12"/>
  <c r="D68" i="12"/>
  <c r="E68" i="12"/>
  <c r="F68" i="12"/>
  <c r="G68" i="12"/>
  <c r="H68" i="12"/>
  <c r="I68" i="12"/>
  <c r="J68" i="12"/>
  <c r="N68" i="12"/>
  <c r="Q68" i="12"/>
  <c r="R68" i="12"/>
  <c r="S68" i="12"/>
  <c r="T68" i="12"/>
  <c r="U68" i="12"/>
  <c r="X68" i="12"/>
  <c r="AA68" i="12"/>
  <c r="AB68" i="12"/>
  <c r="AC68" i="12"/>
  <c r="AD68" i="12"/>
  <c r="AE68" i="12"/>
  <c r="A69" i="12"/>
  <c r="C69" i="12"/>
  <c r="D69" i="12"/>
  <c r="E69" i="12"/>
  <c r="F69" i="12"/>
  <c r="G69" i="12"/>
  <c r="H69" i="12"/>
  <c r="I69" i="12"/>
  <c r="J69" i="12"/>
  <c r="N69" i="12"/>
  <c r="Q69" i="12"/>
  <c r="R69" i="12"/>
  <c r="S69" i="12"/>
  <c r="T69" i="12"/>
  <c r="AN69" i="12" s="1"/>
  <c r="U69" i="12"/>
  <c r="X69" i="12"/>
  <c r="AA69" i="12"/>
  <c r="AK69" i="12" s="1"/>
  <c r="AB69" i="12"/>
  <c r="AC69" i="12"/>
  <c r="AD69" i="12"/>
  <c r="AE69" i="12"/>
  <c r="AO69" i="12" s="1"/>
  <c r="A70" i="12"/>
  <c r="C70" i="12"/>
  <c r="D70" i="12"/>
  <c r="E70" i="12"/>
  <c r="F70" i="12"/>
  <c r="G70" i="12"/>
  <c r="H70" i="12"/>
  <c r="I70" i="12"/>
  <c r="J70" i="12"/>
  <c r="N70" i="12"/>
  <c r="Q70" i="12"/>
  <c r="R70" i="12"/>
  <c r="S70" i="12"/>
  <c r="T70" i="12"/>
  <c r="U70" i="12"/>
  <c r="X70" i="12"/>
  <c r="AA70" i="12"/>
  <c r="AB70" i="12"/>
  <c r="AL70" i="12" s="1"/>
  <c r="AC70" i="12"/>
  <c r="AD70" i="12"/>
  <c r="AE70" i="12"/>
  <c r="AO70" i="12" s="1"/>
  <c r="A71" i="12"/>
  <c r="C71" i="12"/>
  <c r="D71" i="12"/>
  <c r="E71" i="12"/>
  <c r="F71" i="12"/>
  <c r="G71" i="12"/>
  <c r="H71" i="12"/>
  <c r="I71" i="12"/>
  <c r="J71" i="12"/>
  <c r="N71" i="12"/>
  <c r="Q71" i="12"/>
  <c r="R71" i="12"/>
  <c r="S71" i="12"/>
  <c r="T71" i="12"/>
  <c r="U71" i="12"/>
  <c r="X71" i="12"/>
  <c r="AA71" i="12"/>
  <c r="AB71" i="12"/>
  <c r="AC71" i="12"/>
  <c r="AM71" i="12" s="1"/>
  <c r="AD71" i="12"/>
  <c r="AN71" i="12" s="1"/>
  <c r="AE71" i="12"/>
  <c r="AO71" i="12"/>
  <c r="A72" i="12"/>
  <c r="C72" i="12"/>
  <c r="D72" i="12"/>
  <c r="E72" i="12"/>
  <c r="F72" i="12"/>
  <c r="G72" i="12"/>
  <c r="H72" i="12"/>
  <c r="I72" i="12"/>
  <c r="J72" i="12"/>
  <c r="N72" i="12"/>
  <c r="Q72" i="12"/>
  <c r="R72" i="12"/>
  <c r="S72" i="12"/>
  <c r="T72" i="12"/>
  <c r="U72" i="12"/>
  <c r="X72" i="12"/>
  <c r="AH72" i="12" s="1"/>
  <c r="AA72" i="12"/>
  <c r="AB72" i="12"/>
  <c r="AC72" i="12"/>
  <c r="AD72" i="12"/>
  <c r="AN72" i="12" s="1"/>
  <c r="AE72" i="12"/>
  <c r="A73" i="12"/>
  <c r="C73" i="12"/>
  <c r="D73" i="12"/>
  <c r="E73" i="12"/>
  <c r="F73" i="12"/>
  <c r="G73" i="12"/>
  <c r="H73" i="12"/>
  <c r="I73" i="12"/>
  <c r="J73" i="12"/>
  <c r="N73" i="12"/>
  <c r="AH73" i="12" s="1"/>
  <c r="Q73" i="12"/>
  <c r="R73" i="12"/>
  <c r="S73" i="12"/>
  <c r="T73" i="12"/>
  <c r="U73" i="12"/>
  <c r="X73" i="12"/>
  <c r="AA73" i="12"/>
  <c r="AB73" i="12"/>
  <c r="AC73" i="12"/>
  <c r="AD73" i="12"/>
  <c r="AE73" i="12"/>
  <c r="A74" i="12"/>
  <c r="C74" i="12"/>
  <c r="D74" i="12"/>
  <c r="E74" i="12"/>
  <c r="F74" i="12"/>
  <c r="G74" i="12"/>
  <c r="H74" i="12"/>
  <c r="I74" i="12"/>
  <c r="J74" i="12"/>
  <c r="N74" i="12"/>
  <c r="Q74" i="12"/>
  <c r="R74" i="12"/>
  <c r="S74" i="12"/>
  <c r="T74" i="12"/>
  <c r="U74" i="12"/>
  <c r="X74" i="12"/>
  <c r="AA74" i="12"/>
  <c r="AB74" i="12"/>
  <c r="AC74" i="12"/>
  <c r="AD74" i="12"/>
  <c r="AE74" i="12"/>
  <c r="A75" i="12"/>
  <c r="C75" i="12"/>
  <c r="D75" i="12"/>
  <c r="E75" i="12"/>
  <c r="F75" i="12"/>
  <c r="G75" i="12"/>
  <c r="H75" i="12"/>
  <c r="I75" i="12"/>
  <c r="J75" i="12"/>
  <c r="N75" i="12"/>
  <c r="Q75" i="12"/>
  <c r="R75" i="12"/>
  <c r="S75" i="12"/>
  <c r="T75" i="12"/>
  <c r="U75" i="12"/>
  <c r="X75" i="12"/>
  <c r="AH75" i="12" s="1"/>
  <c r="AA75" i="12"/>
  <c r="AK75" i="12" s="1"/>
  <c r="AB75" i="12"/>
  <c r="AC75" i="12"/>
  <c r="AD75" i="12"/>
  <c r="AE75" i="12"/>
  <c r="A76" i="12"/>
  <c r="C76" i="12"/>
  <c r="D76" i="12"/>
  <c r="E76" i="12"/>
  <c r="F76" i="12"/>
  <c r="G76" i="12"/>
  <c r="H76" i="12"/>
  <c r="I76" i="12"/>
  <c r="J76" i="12"/>
  <c r="N76" i="12"/>
  <c r="Q76" i="12"/>
  <c r="R76" i="12"/>
  <c r="S76" i="12"/>
  <c r="T76" i="12"/>
  <c r="AN76" i="12" s="1"/>
  <c r="U76" i="12"/>
  <c r="X76" i="12"/>
  <c r="AA76" i="12"/>
  <c r="AK76" i="12" s="1"/>
  <c r="AB76" i="12"/>
  <c r="AL76" i="12" s="1"/>
  <c r="AC76" i="12"/>
  <c r="AD76" i="12"/>
  <c r="AE76" i="12"/>
  <c r="A77" i="12"/>
  <c r="C77" i="12"/>
  <c r="D77" i="12"/>
  <c r="E77" i="12"/>
  <c r="F77" i="12"/>
  <c r="G77" i="12"/>
  <c r="H77" i="12"/>
  <c r="I77" i="12"/>
  <c r="J77" i="12"/>
  <c r="N77" i="12"/>
  <c r="Q77" i="12"/>
  <c r="R77" i="12"/>
  <c r="S77" i="12"/>
  <c r="T77" i="12"/>
  <c r="U77" i="12"/>
  <c r="AO77" i="12" s="1"/>
  <c r="X77" i="12"/>
  <c r="AH77" i="12" s="1"/>
  <c r="AA77" i="12"/>
  <c r="AK77" i="12" s="1"/>
  <c r="AB77" i="12"/>
  <c r="AL77" i="12" s="1"/>
  <c r="AC77" i="12"/>
  <c r="AM77" i="12" s="1"/>
  <c r="AD77" i="12"/>
  <c r="AE77" i="12"/>
  <c r="A78" i="12"/>
  <c r="C78" i="12"/>
  <c r="D78" i="12"/>
  <c r="E78" i="12"/>
  <c r="F78" i="12"/>
  <c r="G78" i="12"/>
  <c r="H78" i="12"/>
  <c r="I78" i="12"/>
  <c r="J78" i="12"/>
  <c r="N78" i="12"/>
  <c r="Q78" i="12"/>
  <c r="R78" i="12"/>
  <c r="S78" i="12"/>
  <c r="T78" i="12"/>
  <c r="AN78" i="12" s="1"/>
  <c r="U78" i="12"/>
  <c r="X78" i="12"/>
  <c r="Z78" i="12"/>
  <c r="AA78" i="12"/>
  <c r="AK78" i="12" s="1"/>
  <c r="AB78" i="12"/>
  <c r="AL78" i="12" s="1"/>
  <c r="AC78" i="12"/>
  <c r="AD78" i="12"/>
  <c r="AE78" i="12"/>
  <c r="A79" i="12"/>
  <c r="C79" i="12"/>
  <c r="D79" i="12"/>
  <c r="E79" i="12"/>
  <c r="F79" i="12"/>
  <c r="G79" i="12"/>
  <c r="H79" i="12"/>
  <c r="I79" i="12"/>
  <c r="J79" i="12"/>
  <c r="N79" i="12"/>
  <c r="Q79" i="12"/>
  <c r="R79" i="12"/>
  <c r="S79" i="12"/>
  <c r="T79" i="12"/>
  <c r="U79" i="12"/>
  <c r="X79" i="12"/>
  <c r="Z79" i="12"/>
  <c r="AA79" i="12"/>
  <c r="AK79" i="12" s="1"/>
  <c r="AB79" i="12"/>
  <c r="AL79" i="12" s="1"/>
  <c r="AC79" i="12"/>
  <c r="AM79" i="12" s="1"/>
  <c r="AD79" i="12"/>
  <c r="AE79" i="12"/>
  <c r="AO79" i="12" s="1"/>
  <c r="A80" i="12"/>
  <c r="C80" i="12"/>
  <c r="D80" i="12"/>
  <c r="E80" i="12"/>
  <c r="F80" i="12"/>
  <c r="G80" i="12"/>
  <c r="H80" i="12"/>
  <c r="I80" i="12"/>
  <c r="J80" i="12"/>
  <c r="N80" i="12"/>
  <c r="Q80" i="12"/>
  <c r="R80" i="12"/>
  <c r="S80" i="12"/>
  <c r="T80" i="12"/>
  <c r="U80" i="12"/>
  <c r="AO80" i="12" s="1"/>
  <c r="X80" i="12"/>
  <c r="AA80" i="12"/>
  <c r="AB80" i="12"/>
  <c r="AC80" i="12"/>
  <c r="AM80" i="12" s="1"/>
  <c r="AD80" i="12"/>
  <c r="AE80" i="12"/>
  <c r="A81" i="12"/>
  <c r="C81" i="12"/>
  <c r="D81" i="12"/>
  <c r="E81" i="12"/>
  <c r="F81" i="12"/>
  <c r="G81" i="12"/>
  <c r="H81" i="12"/>
  <c r="I81" i="12"/>
  <c r="J81" i="12"/>
  <c r="N81" i="12"/>
  <c r="Q81" i="12"/>
  <c r="R81" i="12"/>
  <c r="S81" i="12"/>
  <c r="T81" i="12"/>
  <c r="U81" i="12"/>
  <c r="X81" i="12"/>
  <c r="AA81" i="12"/>
  <c r="AB81" i="12"/>
  <c r="AL81" i="12" s="1"/>
  <c r="AC81" i="12"/>
  <c r="AD81" i="12"/>
  <c r="AE81" i="12"/>
  <c r="A82" i="12"/>
  <c r="C82" i="12"/>
  <c r="D82" i="12"/>
  <c r="E82" i="12"/>
  <c r="F82" i="12"/>
  <c r="G82" i="12"/>
  <c r="H82" i="12"/>
  <c r="I82" i="12"/>
  <c r="J82" i="12"/>
  <c r="N82" i="12"/>
  <c r="Q82" i="12"/>
  <c r="R82" i="12"/>
  <c r="S82" i="12"/>
  <c r="T82" i="12"/>
  <c r="AN82" i="12" s="1"/>
  <c r="U82" i="12"/>
  <c r="X82" i="12"/>
  <c r="AA82" i="12"/>
  <c r="AB82" i="12"/>
  <c r="AC82" i="12"/>
  <c r="AD82" i="12"/>
  <c r="AE82" i="12"/>
  <c r="A83" i="12"/>
  <c r="C83" i="12"/>
  <c r="D83" i="12"/>
  <c r="E83" i="12"/>
  <c r="F83" i="12"/>
  <c r="G83" i="12"/>
  <c r="H83" i="12"/>
  <c r="I83" i="12"/>
  <c r="J83" i="12"/>
  <c r="N83" i="12"/>
  <c r="Q83" i="12"/>
  <c r="R83" i="12"/>
  <c r="S83" i="12"/>
  <c r="T83" i="12"/>
  <c r="U83" i="12"/>
  <c r="X83" i="12"/>
  <c r="AA83" i="12"/>
  <c r="AB83" i="12"/>
  <c r="AC83" i="12"/>
  <c r="AM83" i="12" s="1"/>
  <c r="AD83" i="12"/>
  <c r="AE83" i="12"/>
  <c r="A84" i="12"/>
  <c r="C84" i="12"/>
  <c r="D84" i="12"/>
  <c r="E84" i="12"/>
  <c r="F84" i="12"/>
  <c r="G84" i="12"/>
  <c r="H84" i="12"/>
  <c r="I84" i="12"/>
  <c r="J84" i="12"/>
  <c r="N84" i="12"/>
  <c r="Q84" i="12"/>
  <c r="R84" i="12"/>
  <c r="S84" i="12"/>
  <c r="T84" i="12"/>
  <c r="U84" i="12"/>
  <c r="X84" i="12"/>
  <c r="AA84" i="12"/>
  <c r="AB84" i="12"/>
  <c r="AC84" i="12"/>
  <c r="AD84" i="12"/>
  <c r="AE84" i="12"/>
  <c r="A85" i="12"/>
  <c r="C85" i="12"/>
  <c r="D85" i="12"/>
  <c r="E85" i="12"/>
  <c r="F85" i="12"/>
  <c r="G85" i="12"/>
  <c r="H85" i="12"/>
  <c r="I85" i="12"/>
  <c r="J85" i="12"/>
  <c r="N85" i="12"/>
  <c r="Q85" i="12"/>
  <c r="R85" i="12"/>
  <c r="S85" i="12"/>
  <c r="T85" i="12"/>
  <c r="U85" i="12"/>
  <c r="X85" i="12"/>
  <c r="AH85" i="12" s="1"/>
  <c r="AA85" i="12"/>
  <c r="AB85" i="12"/>
  <c r="AC85" i="12"/>
  <c r="AD85" i="12"/>
  <c r="AE85" i="12"/>
  <c r="A86" i="12"/>
  <c r="C86" i="12"/>
  <c r="D86" i="12"/>
  <c r="E86" i="12"/>
  <c r="F86" i="12"/>
  <c r="G86" i="12"/>
  <c r="H86" i="12"/>
  <c r="I86" i="12"/>
  <c r="J86" i="12"/>
  <c r="N86" i="12"/>
  <c r="Q86" i="12"/>
  <c r="R86" i="12"/>
  <c r="S86" i="12"/>
  <c r="AM86" i="12" s="1"/>
  <c r="T86" i="12"/>
  <c r="U86" i="12"/>
  <c r="X86" i="12"/>
  <c r="AA86" i="12"/>
  <c r="AB86" i="12"/>
  <c r="AC86" i="12"/>
  <c r="AD86" i="12"/>
  <c r="AE86" i="12"/>
  <c r="A87" i="12"/>
  <c r="C87" i="12"/>
  <c r="D87" i="12"/>
  <c r="E87" i="12"/>
  <c r="F87" i="12"/>
  <c r="G87" i="12"/>
  <c r="H87" i="12"/>
  <c r="I87" i="12"/>
  <c r="J87" i="12"/>
  <c r="N87" i="12"/>
  <c r="Q87" i="12"/>
  <c r="R87" i="12"/>
  <c r="S87" i="12"/>
  <c r="T87" i="12"/>
  <c r="U87" i="12"/>
  <c r="AO87" i="12" s="1"/>
  <c r="X87" i="12"/>
  <c r="AH87" i="12" s="1"/>
  <c r="AA87" i="12"/>
  <c r="AK87" i="12" s="1"/>
  <c r="AB87" i="12"/>
  <c r="AC87" i="12"/>
  <c r="AD87" i="12"/>
  <c r="AE87" i="12"/>
  <c r="A88" i="12"/>
  <c r="C88" i="12"/>
  <c r="D88" i="12"/>
  <c r="E88" i="12"/>
  <c r="F88" i="12"/>
  <c r="G88" i="12"/>
  <c r="H88" i="12"/>
  <c r="I88" i="12"/>
  <c r="J88" i="12"/>
  <c r="N88" i="12"/>
  <c r="Q88" i="12"/>
  <c r="R88" i="12"/>
  <c r="S88" i="12"/>
  <c r="T88" i="12"/>
  <c r="U88" i="12"/>
  <c r="AO88" i="12" s="1"/>
  <c r="X88" i="12"/>
  <c r="AA88" i="12"/>
  <c r="AK88" i="12" s="1"/>
  <c r="AB88" i="12"/>
  <c r="AC88" i="12"/>
  <c r="AD88" i="12"/>
  <c r="AE88" i="12"/>
  <c r="A89" i="12"/>
  <c r="C89" i="12"/>
  <c r="D89" i="12"/>
  <c r="E89" i="12"/>
  <c r="F89" i="12"/>
  <c r="G89" i="12"/>
  <c r="H89" i="12"/>
  <c r="I89" i="12"/>
  <c r="J89" i="12"/>
  <c r="N89" i="12"/>
  <c r="Q89" i="12"/>
  <c r="R89" i="12"/>
  <c r="S89" i="12"/>
  <c r="T89" i="12"/>
  <c r="U89" i="12"/>
  <c r="AO89" i="12" s="1"/>
  <c r="X89" i="12"/>
  <c r="AA89" i="12"/>
  <c r="AK89" i="12" s="1"/>
  <c r="AB89" i="12"/>
  <c r="AC89" i="12"/>
  <c r="AM89" i="12" s="1"/>
  <c r="AD89" i="12"/>
  <c r="AE89" i="12"/>
  <c r="A90" i="12"/>
  <c r="C90" i="12"/>
  <c r="D90" i="12"/>
  <c r="E90" i="12"/>
  <c r="F90" i="12"/>
  <c r="G90" i="12"/>
  <c r="H90" i="12"/>
  <c r="I90" i="12"/>
  <c r="J90" i="12"/>
  <c r="N90" i="12"/>
  <c r="Q90" i="12"/>
  <c r="R90" i="12"/>
  <c r="S90" i="12"/>
  <c r="AM90" i="12" s="1"/>
  <c r="T90" i="12"/>
  <c r="AN90" i="12" s="1"/>
  <c r="U90" i="12"/>
  <c r="X90" i="12"/>
  <c r="AH90" i="12" s="1"/>
  <c r="AA90" i="12"/>
  <c r="AB90" i="12"/>
  <c r="AL90" i="12" s="1"/>
  <c r="AC90" i="12"/>
  <c r="AD90" i="12"/>
  <c r="AE90" i="12"/>
  <c r="A91" i="12"/>
  <c r="C91" i="12"/>
  <c r="D91" i="12"/>
  <c r="E91" i="12"/>
  <c r="F91" i="12"/>
  <c r="G91" i="12"/>
  <c r="H91" i="12"/>
  <c r="I91" i="12"/>
  <c r="J91" i="12"/>
  <c r="N91" i="12"/>
  <c r="Q91" i="12"/>
  <c r="R91" i="12"/>
  <c r="S91" i="12"/>
  <c r="T91" i="12"/>
  <c r="U91" i="12"/>
  <c r="X91" i="12"/>
  <c r="AA91" i="12"/>
  <c r="AB91" i="12"/>
  <c r="AC91" i="12"/>
  <c r="AD91" i="12"/>
  <c r="AE91" i="12"/>
  <c r="AO91" i="12" s="1"/>
  <c r="A92" i="12"/>
  <c r="C92" i="12"/>
  <c r="D92" i="12"/>
  <c r="E92" i="12"/>
  <c r="F92" i="12"/>
  <c r="G92" i="12"/>
  <c r="H92" i="12"/>
  <c r="I92" i="12"/>
  <c r="J92" i="12"/>
  <c r="N92" i="12"/>
  <c r="P92" i="12"/>
  <c r="Q92" i="12"/>
  <c r="R92" i="12"/>
  <c r="S92" i="12"/>
  <c r="T92" i="12"/>
  <c r="U92" i="12"/>
  <c r="X92" i="12"/>
  <c r="AA92" i="12"/>
  <c r="AB92" i="12"/>
  <c r="AC92" i="12"/>
  <c r="AD92" i="12"/>
  <c r="AE92" i="12"/>
  <c r="A93" i="12"/>
  <c r="C93" i="12"/>
  <c r="D93" i="12"/>
  <c r="E93" i="12"/>
  <c r="F93" i="12"/>
  <c r="G93" i="12"/>
  <c r="H93" i="12"/>
  <c r="I93" i="12"/>
  <c r="J93" i="12"/>
  <c r="N93" i="12"/>
  <c r="P93" i="12"/>
  <c r="Q93" i="12"/>
  <c r="R93" i="12"/>
  <c r="S93" i="12"/>
  <c r="T93" i="12"/>
  <c r="U93" i="12"/>
  <c r="X93" i="12"/>
  <c r="AA93" i="12"/>
  <c r="AB93" i="12"/>
  <c r="AL93" i="12" s="1"/>
  <c r="AC93" i="12"/>
  <c r="AM93" i="12" s="1"/>
  <c r="AD93" i="12"/>
  <c r="AE93" i="12"/>
  <c r="A94" i="12"/>
  <c r="C94" i="12"/>
  <c r="D94" i="12"/>
  <c r="E94" i="12"/>
  <c r="F94" i="12"/>
  <c r="G94" i="12"/>
  <c r="H94" i="12"/>
  <c r="I94" i="12"/>
  <c r="J94" i="12"/>
  <c r="N94" i="12"/>
  <c r="P94" i="12"/>
  <c r="Q94" i="12"/>
  <c r="R94" i="12"/>
  <c r="S94" i="12"/>
  <c r="T94" i="12"/>
  <c r="U94" i="12"/>
  <c r="X94" i="12"/>
  <c r="AA94" i="12"/>
  <c r="AB94" i="12"/>
  <c r="AC94" i="12"/>
  <c r="AM94" i="12" s="1"/>
  <c r="AD94" i="12"/>
  <c r="AN94" i="12" s="1"/>
  <c r="AE94" i="12"/>
  <c r="A95" i="12"/>
  <c r="C95" i="12"/>
  <c r="D95" i="12"/>
  <c r="E95" i="12"/>
  <c r="F95" i="12"/>
  <c r="G95" i="12"/>
  <c r="H95" i="12"/>
  <c r="I95" i="12"/>
  <c r="J95" i="12"/>
  <c r="N95" i="12"/>
  <c r="P95" i="12"/>
  <c r="Q95" i="12"/>
  <c r="R95" i="12"/>
  <c r="S95" i="12"/>
  <c r="T95" i="12"/>
  <c r="U95" i="12"/>
  <c r="X95" i="12"/>
  <c r="AA95" i="12"/>
  <c r="AB95" i="12"/>
  <c r="AC95" i="12"/>
  <c r="AD95" i="12"/>
  <c r="AN95" i="12" s="1"/>
  <c r="AE95" i="12"/>
  <c r="A96" i="12"/>
  <c r="C96" i="12"/>
  <c r="D96" i="12"/>
  <c r="E96" i="12"/>
  <c r="F96" i="12"/>
  <c r="G96" i="12"/>
  <c r="H96" i="12"/>
  <c r="I96" i="12"/>
  <c r="J96" i="12"/>
  <c r="N96" i="12"/>
  <c r="Q96" i="12"/>
  <c r="R96" i="12"/>
  <c r="S96" i="12"/>
  <c r="T96" i="12"/>
  <c r="U96" i="12"/>
  <c r="X96" i="12"/>
  <c r="AA96" i="12"/>
  <c r="AB96" i="12"/>
  <c r="AL96" i="12" s="1"/>
  <c r="AC96" i="12"/>
  <c r="AD96" i="12"/>
  <c r="AE96" i="12"/>
  <c r="AO96" i="12" s="1"/>
  <c r="A97" i="12"/>
  <c r="C97" i="12"/>
  <c r="D97" i="12"/>
  <c r="E97" i="12"/>
  <c r="F97" i="12"/>
  <c r="G97" i="12"/>
  <c r="H97" i="12"/>
  <c r="I97" i="12"/>
  <c r="J97" i="12"/>
  <c r="N97" i="12"/>
  <c r="Q97" i="12"/>
  <c r="R97" i="12"/>
  <c r="S97" i="12"/>
  <c r="T97" i="12"/>
  <c r="U97" i="12"/>
  <c r="X97" i="12"/>
  <c r="AA97" i="12"/>
  <c r="AB97" i="12"/>
  <c r="AC97" i="12"/>
  <c r="AD97" i="12"/>
  <c r="AE97" i="12"/>
  <c r="A98" i="12"/>
  <c r="C98" i="12"/>
  <c r="D98" i="12"/>
  <c r="E98" i="12"/>
  <c r="F98" i="12"/>
  <c r="G98" i="12"/>
  <c r="H98" i="12"/>
  <c r="I98" i="12"/>
  <c r="J98" i="12"/>
  <c r="N98" i="12"/>
  <c r="Q98" i="12"/>
  <c r="AK98" i="12" s="1"/>
  <c r="R98" i="12"/>
  <c r="S98" i="12"/>
  <c r="T98" i="12"/>
  <c r="U98" i="12"/>
  <c r="X98" i="12"/>
  <c r="AH98" i="12" s="1"/>
  <c r="AA98" i="12"/>
  <c r="AB98" i="12"/>
  <c r="AC98" i="12"/>
  <c r="AD98" i="12"/>
  <c r="AN98" i="12" s="1"/>
  <c r="AE98" i="12"/>
  <c r="A99" i="12"/>
  <c r="C99" i="12"/>
  <c r="D99" i="12"/>
  <c r="E99" i="12"/>
  <c r="F99" i="12"/>
  <c r="G99" i="12"/>
  <c r="H99" i="12"/>
  <c r="I99" i="12"/>
  <c r="J99" i="12"/>
  <c r="N99" i="12"/>
  <c r="Q99" i="12"/>
  <c r="R99" i="12"/>
  <c r="S99" i="12"/>
  <c r="T99" i="12"/>
  <c r="U99" i="12"/>
  <c r="X99" i="12"/>
  <c r="AH99" i="12" s="1"/>
  <c r="AA99" i="12"/>
  <c r="AB99" i="12"/>
  <c r="AC99" i="12"/>
  <c r="AD99" i="12"/>
  <c r="AE99" i="12"/>
  <c r="AL99" i="12"/>
  <c r="A100" i="12"/>
  <c r="C100" i="12"/>
  <c r="D100" i="12"/>
  <c r="E100" i="12"/>
  <c r="F100" i="12"/>
  <c r="G100" i="12"/>
  <c r="H100" i="12"/>
  <c r="I100" i="12"/>
  <c r="J100" i="12"/>
  <c r="N100" i="12"/>
  <c r="Q100" i="12"/>
  <c r="R100" i="12"/>
  <c r="S100" i="12"/>
  <c r="T100" i="12"/>
  <c r="U100" i="12"/>
  <c r="X100" i="12"/>
  <c r="AH100" i="12" s="1"/>
  <c r="AA100" i="12"/>
  <c r="AB100" i="12"/>
  <c r="AC100" i="12"/>
  <c r="AD100" i="12"/>
  <c r="AE100" i="12"/>
  <c r="AO100" i="12" s="1"/>
  <c r="AM100" i="12"/>
  <c r="A101" i="12"/>
  <c r="C101" i="12"/>
  <c r="D101" i="12"/>
  <c r="E101" i="12"/>
  <c r="F101" i="12"/>
  <c r="G101" i="12"/>
  <c r="H101" i="12"/>
  <c r="I101" i="12"/>
  <c r="J101" i="12"/>
  <c r="N101" i="12"/>
  <c r="Q101" i="12"/>
  <c r="R101" i="12"/>
  <c r="S101" i="12"/>
  <c r="T101" i="12"/>
  <c r="U101" i="12"/>
  <c r="X101" i="12"/>
  <c r="AH101" i="12" s="1"/>
  <c r="AA101" i="12"/>
  <c r="AB101" i="12"/>
  <c r="AC101" i="12"/>
  <c r="AM101" i="12" s="1"/>
  <c r="AD101" i="12"/>
  <c r="AN101" i="12" s="1"/>
  <c r="AE101" i="12"/>
  <c r="AL101" i="12"/>
  <c r="A102" i="12"/>
  <c r="C102" i="12"/>
  <c r="D102" i="12"/>
  <c r="E102" i="12"/>
  <c r="K102" i="12" s="1"/>
  <c r="F102" i="12"/>
  <c r="G102" i="12"/>
  <c r="H102" i="12"/>
  <c r="I102" i="12"/>
  <c r="J102" i="12"/>
  <c r="N102" i="12"/>
  <c r="P102" i="12"/>
  <c r="Q102" i="12"/>
  <c r="R102" i="12"/>
  <c r="S102" i="12"/>
  <c r="T102" i="12"/>
  <c r="U102" i="12"/>
  <c r="X102" i="12"/>
  <c r="AA102" i="12"/>
  <c r="AK102" i="12" s="1"/>
  <c r="AB102" i="12"/>
  <c r="AL102" i="12" s="1"/>
  <c r="AC102" i="12"/>
  <c r="AM102" i="12" s="1"/>
  <c r="AD102" i="12"/>
  <c r="AN102" i="12" s="1"/>
  <c r="AE102" i="12"/>
  <c r="A103" i="12"/>
  <c r="C103" i="12"/>
  <c r="D103" i="12"/>
  <c r="E103" i="12"/>
  <c r="F103" i="12"/>
  <c r="G103" i="12"/>
  <c r="H103" i="12"/>
  <c r="I103" i="12"/>
  <c r="J103" i="12"/>
  <c r="N103" i="12"/>
  <c r="O103" i="12"/>
  <c r="Q103" i="12"/>
  <c r="R103" i="12"/>
  <c r="S103" i="12"/>
  <c r="T103" i="12"/>
  <c r="U103" i="12"/>
  <c r="X103" i="12"/>
  <c r="AA103" i="12"/>
  <c r="AB103" i="12"/>
  <c r="AL103" i="12" s="1"/>
  <c r="AC103" i="12"/>
  <c r="AM103" i="12" s="1"/>
  <c r="AD103" i="12"/>
  <c r="AN103" i="12" s="1"/>
  <c r="AE103" i="12"/>
  <c r="AO103" i="12" s="1"/>
  <c r="A104" i="12"/>
  <c r="C104" i="12"/>
  <c r="D104" i="12"/>
  <c r="E104" i="12"/>
  <c r="F104" i="12"/>
  <c r="G104" i="12"/>
  <c r="H104" i="12"/>
  <c r="I104" i="12"/>
  <c r="J104" i="12"/>
  <c r="N104" i="12"/>
  <c r="P104" i="12"/>
  <c r="Q104" i="12"/>
  <c r="R104" i="12"/>
  <c r="S104" i="12"/>
  <c r="T104" i="12"/>
  <c r="U104" i="12"/>
  <c r="X104" i="12"/>
  <c r="AA104" i="12"/>
  <c r="AB104" i="12"/>
  <c r="AC104" i="12"/>
  <c r="AM104" i="12" s="1"/>
  <c r="AD104" i="12"/>
  <c r="AN104" i="12" s="1"/>
  <c r="AE104" i="12"/>
  <c r="A105" i="12"/>
  <c r="C105" i="12"/>
  <c r="D105" i="12"/>
  <c r="E105" i="12"/>
  <c r="F105" i="12"/>
  <c r="G105" i="12"/>
  <c r="H105" i="12"/>
  <c r="I105" i="12"/>
  <c r="J105" i="12"/>
  <c r="N105" i="12"/>
  <c r="O105" i="12"/>
  <c r="Q105" i="12"/>
  <c r="R105" i="12"/>
  <c r="S105" i="12"/>
  <c r="T105" i="12"/>
  <c r="U105" i="12"/>
  <c r="X105" i="12"/>
  <c r="AA105" i="12"/>
  <c r="AB105" i="12"/>
  <c r="AL105" i="12" s="1"/>
  <c r="AC105" i="12"/>
  <c r="AM105" i="12" s="1"/>
  <c r="AD105" i="12"/>
  <c r="AE105" i="12"/>
  <c r="AO105" i="12" s="1"/>
  <c r="A106" i="12"/>
  <c r="C106" i="12"/>
  <c r="D106" i="12"/>
  <c r="E106" i="12"/>
  <c r="F106" i="12"/>
  <c r="G106" i="12"/>
  <c r="H106" i="12"/>
  <c r="I106" i="12"/>
  <c r="J106" i="12"/>
  <c r="N106" i="12"/>
  <c r="Q106" i="12"/>
  <c r="R106" i="12"/>
  <c r="S106" i="12"/>
  <c r="T106" i="12"/>
  <c r="U106" i="12"/>
  <c r="X106" i="12"/>
  <c r="AA106" i="12"/>
  <c r="AB106" i="12"/>
  <c r="AC106" i="12"/>
  <c r="AM106" i="12" s="1"/>
  <c r="AD106" i="12"/>
  <c r="AN106" i="12" s="1"/>
  <c r="AE106" i="12"/>
  <c r="AO106" i="12" s="1"/>
  <c r="A107" i="12"/>
  <c r="C107" i="12"/>
  <c r="D107" i="12"/>
  <c r="E107" i="12"/>
  <c r="F107" i="12"/>
  <c r="G107" i="12"/>
  <c r="H107" i="12"/>
  <c r="I107" i="12"/>
  <c r="J107" i="12"/>
  <c r="K107" i="12"/>
  <c r="N107" i="12"/>
  <c r="Q107" i="12"/>
  <c r="R107" i="12"/>
  <c r="S107" i="12"/>
  <c r="T107" i="12"/>
  <c r="U107" i="12"/>
  <c r="X107" i="12"/>
  <c r="AH107" i="12" s="1"/>
  <c r="AA107" i="12"/>
  <c r="AK107" i="12" s="1"/>
  <c r="AB107" i="12"/>
  <c r="AL107" i="12" s="1"/>
  <c r="AC107" i="12"/>
  <c r="AM107" i="12" s="1"/>
  <c r="AD107" i="12"/>
  <c r="AE107" i="12"/>
  <c r="A108" i="12"/>
  <c r="C108" i="12"/>
  <c r="D108" i="12"/>
  <c r="E108" i="12"/>
  <c r="F108" i="12"/>
  <c r="G108" i="12"/>
  <c r="H108" i="12"/>
  <c r="I108" i="12"/>
  <c r="J108" i="12"/>
  <c r="N108" i="12"/>
  <c r="Q108" i="12"/>
  <c r="R108" i="12"/>
  <c r="S108" i="12"/>
  <c r="T108" i="12"/>
  <c r="U108" i="12"/>
  <c r="X108" i="12"/>
  <c r="AH108" i="12" s="1"/>
  <c r="AA108" i="12"/>
  <c r="AB108" i="12"/>
  <c r="AC108" i="12"/>
  <c r="AD108" i="12"/>
  <c r="AE108" i="12"/>
  <c r="AO108" i="12"/>
  <c r="A109" i="12"/>
  <c r="C109" i="12"/>
  <c r="D109" i="12"/>
  <c r="E109" i="12"/>
  <c r="F109" i="12"/>
  <c r="G109" i="12"/>
  <c r="H109" i="12"/>
  <c r="I109" i="12"/>
  <c r="J109" i="12"/>
  <c r="N109" i="12"/>
  <c r="Q109" i="12"/>
  <c r="R109" i="12"/>
  <c r="S109" i="12"/>
  <c r="T109" i="12"/>
  <c r="U109" i="12"/>
  <c r="X109" i="12"/>
  <c r="AH109" i="12" s="1"/>
  <c r="AA109" i="12"/>
  <c r="AB109" i="12"/>
  <c r="AC109" i="12"/>
  <c r="AD109" i="12"/>
  <c r="AN109" i="12" s="1"/>
  <c r="AE109" i="12"/>
  <c r="A110" i="12"/>
  <c r="C110" i="12"/>
  <c r="D110" i="12"/>
  <c r="E110" i="12"/>
  <c r="F110" i="12"/>
  <c r="G110" i="12"/>
  <c r="H110" i="12"/>
  <c r="I110" i="12"/>
  <c r="J110" i="12"/>
  <c r="N110" i="12"/>
  <c r="Q110" i="12"/>
  <c r="R110" i="12"/>
  <c r="S110" i="12"/>
  <c r="T110" i="12"/>
  <c r="U110" i="12"/>
  <c r="X110" i="12"/>
  <c r="AA110" i="12"/>
  <c r="AK110" i="12" s="1"/>
  <c r="AB110" i="12"/>
  <c r="AC110" i="12"/>
  <c r="AD110" i="12"/>
  <c r="AE110" i="12"/>
  <c r="AH110" i="12"/>
  <c r="A111" i="12"/>
  <c r="C111" i="12"/>
  <c r="D111" i="12"/>
  <c r="E111" i="12"/>
  <c r="F111" i="12"/>
  <c r="G111" i="12"/>
  <c r="H111" i="12"/>
  <c r="I111" i="12"/>
  <c r="J111" i="12"/>
  <c r="N111" i="12"/>
  <c r="Q111" i="12"/>
  <c r="R111" i="12"/>
  <c r="S111" i="12"/>
  <c r="T111" i="12"/>
  <c r="U111" i="12"/>
  <c r="X111" i="12"/>
  <c r="AH111" i="12" s="1"/>
  <c r="Y111" i="12"/>
  <c r="Z111" i="12"/>
  <c r="AA111" i="12"/>
  <c r="AK111" i="12" s="1"/>
  <c r="AB111" i="12"/>
  <c r="AC111" i="12"/>
  <c r="AD111" i="12"/>
  <c r="AE111" i="12"/>
  <c r="AL111" i="12"/>
  <c r="A112" i="12"/>
  <c r="C112" i="12"/>
  <c r="D112" i="12"/>
  <c r="E112" i="12"/>
  <c r="F112" i="12"/>
  <c r="G112" i="12"/>
  <c r="H112" i="12"/>
  <c r="I112" i="12"/>
  <c r="J112" i="12"/>
  <c r="N112" i="12"/>
  <c r="Q112" i="12"/>
  <c r="R112" i="12"/>
  <c r="S112" i="12"/>
  <c r="T112" i="12"/>
  <c r="U112" i="12"/>
  <c r="X112" i="12"/>
  <c r="AA112" i="12"/>
  <c r="AB112" i="12"/>
  <c r="AL112" i="12" s="1"/>
  <c r="AC112" i="12"/>
  <c r="AD112" i="12"/>
  <c r="AE112" i="12"/>
  <c r="AK112" i="12"/>
  <c r="A113" i="12"/>
  <c r="C113" i="12"/>
  <c r="D113" i="12"/>
  <c r="E113" i="12"/>
  <c r="F113" i="12"/>
  <c r="G113" i="12"/>
  <c r="H113" i="12"/>
  <c r="I113" i="12"/>
  <c r="J113" i="12"/>
  <c r="N113" i="12"/>
  <c r="Q113" i="12"/>
  <c r="R113" i="12"/>
  <c r="S113" i="12"/>
  <c r="AM113" i="12" s="1"/>
  <c r="T113" i="12"/>
  <c r="AN113" i="12" s="1"/>
  <c r="U113" i="12"/>
  <c r="AO113" i="12" s="1"/>
  <c r="X113" i="12"/>
  <c r="AH113" i="12" s="1"/>
  <c r="AA113" i="12"/>
  <c r="AK113" i="12" s="1"/>
  <c r="AB113" i="12"/>
  <c r="AL113" i="12" s="1"/>
  <c r="AC113" i="12"/>
  <c r="AD113" i="12"/>
  <c r="AE113" i="12"/>
  <c r="A114" i="12"/>
  <c r="C114" i="12"/>
  <c r="D114" i="12"/>
  <c r="E114" i="12"/>
  <c r="F114" i="12"/>
  <c r="G114" i="12"/>
  <c r="H114" i="12"/>
  <c r="I114" i="12"/>
  <c r="J114" i="12"/>
  <c r="N114" i="12"/>
  <c r="Q114" i="12"/>
  <c r="R114" i="12"/>
  <c r="S114" i="12"/>
  <c r="T114" i="12"/>
  <c r="U114" i="12"/>
  <c r="X114" i="12"/>
  <c r="AA114" i="12"/>
  <c r="AB114" i="12"/>
  <c r="AC114" i="12"/>
  <c r="AD114" i="12"/>
  <c r="AE114" i="12"/>
  <c r="AO114" i="12"/>
  <c r="A115" i="12"/>
  <c r="C115" i="12"/>
  <c r="D115" i="12"/>
  <c r="E115" i="12"/>
  <c r="F115" i="12"/>
  <c r="G115" i="12"/>
  <c r="K115" i="12" s="1"/>
  <c r="H115" i="12"/>
  <c r="I115" i="12"/>
  <c r="J115" i="12"/>
  <c r="N115" i="12"/>
  <c r="Q115" i="12"/>
  <c r="R115" i="12"/>
  <c r="S115" i="12"/>
  <c r="T115" i="12"/>
  <c r="U115" i="12"/>
  <c r="X115" i="12"/>
  <c r="AA115" i="12"/>
  <c r="AB115" i="12"/>
  <c r="AC115" i="12"/>
  <c r="AD115" i="12"/>
  <c r="AE115" i="12"/>
  <c r="AO115" i="12" s="1"/>
  <c r="AN115" i="12"/>
  <c r="A116" i="12"/>
  <c r="C116" i="12"/>
  <c r="D116" i="12"/>
  <c r="E116" i="12"/>
  <c r="F116" i="12"/>
  <c r="G116" i="12"/>
  <c r="H116" i="12"/>
  <c r="I116" i="12"/>
  <c r="J116" i="12"/>
  <c r="N116" i="12"/>
  <c r="P116" i="12"/>
  <c r="Q116" i="12"/>
  <c r="R116" i="12"/>
  <c r="S116" i="12"/>
  <c r="T116" i="12"/>
  <c r="U116" i="12"/>
  <c r="X116" i="12"/>
  <c r="AA116" i="12"/>
  <c r="AB116" i="12"/>
  <c r="AC116" i="12"/>
  <c r="AM116" i="12" s="1"/>
  <c r="AD116" i="12"/>
  <c r="AN116" i="12" s="1"/>
  <c r="AE116" i="12"/>
  <c r="A117" i="12"/>
  <c r="C117" i="12"/>
  <c r="D117" i="12"/>
  <c r="E117" i="12"/>
  <c r="F117" i="12"/>
  <c r="G117" i="12"/>
  <c r="H117" i="12"/>
  <c r="I117" i="12"/>
  <c r="J117" i="12"/>
  <c r="N117" i="12"/>
  <c r="O117" i="12"/>
  <c r="Q117" i="12"/>
  <c r="R117" i="12"/>
  <c r="S117" i="12"/>
  <c r="T117" i="12"/>
  <c r="U117" i="12"/>
  <c r="AO117" i="12" s="1"/>
  <c r="X117" i="12"/>
  <c r="AA117" i="12"/>
  <c r="AK117" i="12" s="1"/>
  <c r="AB117" i="12"/>
  <c r="AL117" i="12" s="1"/>
  <c r="AC117" i="12"/>
  <c r="AM117" i="12" s="1"/>
  <c r="AD117" i="12"/>
  <c r="AN117" i="12" s="1"/>
  <c r="AE117" i="12"/>
  <c r="A118" i="12"/>
  <c r="C118" i="12"/>
  <c r="D118" i="12"/>
  <c r="E118" i="12"/>
  <c r="F118" i="12"/>
  <c r="G118" i="12"/>
  <c r="H118" i="12"/>
  <c r="I118" i="12"/>
  <c r="J118" i="12"/>
  <c r="N118" i="12"/>
  <c r="Q118" i="12"/>
  <c r="R118" i="12"/>
  <c r="S118" i="12"/>
  <c r="T118" i="12"/>
  <c r="U118" i="12"/>
  <c r="X118" i="12"/>
  <c r="AA118" i="12"/>
  <c r="AB118" i="12"/>
  <c r="AC118" i="12"/>
  <c r="AM118" i="12" s="1"/>
  <c r="AD118" i="12"/>
  <c r="AN118" i="12" s="1"/>
  <c r="AE118" i="12"/>
  <c r="A119" i="12"/>
  <c r="C119" i="12"/>
  <c r="K119" i="12" s="1"/>
  <c r="D119" i="12"/>
  <c r="E119" i="12"/>
  <c r="F119" i="12"/>
  <c r="G119" i="12"/>
  <c r="H119" i="12"/>
  <c r="I119" i="12"/>
  <c r="J119" i="12"/>
  <c r="N119" i="12"/>
  <c r="Q119" i="12"/>
  <c r="R119" i="12"/>
  <c r="S119" i="12"/>
  <c r="T119" i="12"/>
  <c r="U119" i="12"/>
  <c r="X119" i="12"/>
  <c r="AH119" i="12" s="1"/>
  <c r="AA119" i="12"/>
  <c r="AK119" i="12" s="1"/>
  <c r="AB119" i="12"/>
  <c r="AL119" i="12" s="1"/>
  <c r="AC119" i="12"/>
  <c r="AD119" i="12"/>
  <c r="AN119" i="12" s="1"/>
  <c r="AE119" i="12"/>
  <c r="A120" i="12"/>
  <c r="C120" i="12"/>
  <c r="D120" i="12"/>
  <c r="E120" i="12"/>
  <c r="F120" i="12"/>
  <c r="G120" i="12"/>
  <c r="H120" i="12"/>
  <c r="I120" i="12"/>
  <c r="J120" i="12"/>
  <c r="N120" i="12"/>
  <c r="Q120" i="12"/>
  <c r="R120" i="12"/>
  <c r="S120" i="12"/>
  <c r="T120" i="12"/>
  <c r="U120" i="12"/>
  <c r="X120" i="12"/>
  <c r="AH120" i="12" s="1"/>
  <c r="AA120" i="12"/>
  <c r="AB120" i="12"/>
  <c r="AC120" i="12"/>
  <c r="AD120" i="12"/>
  <c r="AE120" i="12"/>
  <c r="A121" i="12"/>
  <c r="C121" i="12"/>
  <c r="D121" i="12"/>
  <c r="E121" i="12"/>
  <c r="F121" i="12"/>
  <c r="G121" i="12"/>
  <c r="H121" i="12"/>
  <c r="I121" i="12"/>
  <c r="J121" i="12"/>
  <c r="N121" i="12"/>
  <c r="Q121" i="12"/>
  <c r="R121" i="12"/>
  <c r="S121" i="12"/>
  <c r="T121" i="12"/>
  <c r="U121" i="12"/>
  <c r="X121" i="12"/>
  <c r="AH121" i="12" s="1"/>
  <c r="AA121" i="12"/>
  <c r="AB121" i="12"/>
  <c r="AC121" i="12"/>
  <c r="AM121" i="12" s="1"/>
  <c r="AD121" i="12"/>
  <c r="AN121" i="12" s="1"/>
  <c r="AE121" i="12"/>
  <c r="AO121" i="12" s="1"/>
  <c r="A122" i="12"/>
  <c r="C122" i="12"/>
  <c r="D122" i="12"/>
  <c r="E122" i="12"/>
  <c r="F122" i="12"/>
  <c r="G122" i="12"/>
  <c r="H122" i="12"/>
  <c r="I122" i="12"/>
  <c r="J122" i="12"/>
  <c r="N122" i="12"/>
  <c r="Q122" i="12"/>
  <c r="R122" i="12"/>
  <c r="S122" i="12"/>
  <c r="T122" i="12"/>
  <c r="U122" i="12"/>
  <c r="X122" i="12"/>
  <c r="AH122" i="12" s="1"/>
  <c r="AA122" i="12"/>
  <c r="AK122" i="12" s="1"/>
  <c r="AB122" i="12"/>
  <c r="AC122" i="12"/>
  <c r="AD122" i="12"/>
  <c r="AN122" i="12" s="1"/>
  <c r="AE122" i="12"/>
  <c r="A123" i="12"/>
  <c r="C123" i="12"/>
  <c r="D123" i="12"/>
  <c r="E123" i="12"/>
  <c r="F123" i="12"/>
  <c r="G123" i="12"/>
  <c r="H123" i="12"/>
  <c r="I123" i="12"/>
  <c r="J123" i="12"/>
  <c r="N123" i="12"/>
  <c r="Q123" i="12"/>
  <c r="R123" i="12"/>
  <c r="S123" i="12"/>
  <c r="T123" i="12"/>
  <c r="U123" i="12"/>
  <c r="X123" i="12"/>
  <c r="AH123" i="12" s="1"/>
  <c r="AA123" i="12"/>
  <c r="AB123" i="12"/>
  <c r="AC123" i="12"/>
  <c r="AD123" i="12"/>
  <c r="AE123" i="12"/>
  <c r="A124" i="12"/>
  <c r="C124" i="12"/>
  <c r="D124" i="12"/>
  <c r="E124" i="12"/>
  <c r="F124" i="12"/>
  <c r="G124" i="12"/>
  <c r="H124" i="12"/>
  <c r="I124" i="12"/>
  <c r="J124" i="12"/>
  <c r="N124" i="12"/>
  <c r="Q124" i="12"/>
  <c r="R124" i="12"/>
  <c r="S124" i="12"/>
  <c r="T124" i="12"/>
  <c r="U124" i="12"/>
  <c r="X124" i="12"/>
  <c r="AA124" i="12"/>
  <c r="AB124" i="12"/>
  <c r="AL124" i="12" s="1"/>
  <c r="AC124" i="12"/>
  <c r="AM124" i="12" s="1"/>
  <c r="AD124" i="12"/>
  <c r="AE124" i="12"/>
  <c r="A125" i="12"/>
  <c r="C125" i="12"/>
  <c r="D125" i="12"/>
  <c r="E125" i="12"/>
  <c r="F125" i="12"/>
  <c r="G125" i="12"/>
  <c r="H125" i="12"/>
  <c r="I125" i="12"/>
  <c r="J125" i="12"/>
  <c r="N125" i="12"/>
  <c r="Q125" i="12"/>
  <c r="R125" i="12"/>
  <c r="S125" i="12"/>
  <c r="T125" i="12"/>
  <c r="U125" i="12"/>
  <c r="X125" i="12"/>
  <c r="AH125" i="12" s="1"/>
  <c r="AA125" i="12"/>
  <c r="AK125" i="12" s="1"/>
  <c r="AB125" i="12"/>
  <c r="AL125" i="12" s="1"/>
  <c r="AC125" i="12"/>
  <c r="AD125" i="12"/>
  <c r="AN125" i="12" s="1"/>
  <c r="AE125" i="12"/>
  <c r="A126" i="12"/>
  <c r="C126" i="12"/>
  <c r="D126" i="12"/>
  <c r="E126" i="12"/>
  <c r="F126" i="12"/>
  <c r="G126" i="12"/>
  <c r="H126" i="12"/>
  <c r="I126" i="12"/>
  <c r="J126" i="12"/>
  <c r="N126" i="12"/>
  <c r="Q126" i="12"/>
  <c r="R126" i="12"/>
  <c r="S126" i="12"/>
  <c r="T126" i="12"/>
  <c r="U126" i="12"/>
  <c r="X126" i="12"/>
  <c r="AA126" i="12"/>
  <c r="AB126" i="12"/>
  <c r="AC126" i="12"/>
  <c r="AM126" i="12" s="1"/>
  <c r="AD126" i="12"/>
  <c r="AE126" i="12"/>
  <c r="A127" i="12"/>
  <c r="C127" i="12"/>
  <c r="D127" i="12"/>
  <c r="E127" i="12"/>
  <c r="F127" i="12"/>
  <c r="G127" i="12"/>
  <c r="H127" i="12"/>
  <c r="I127" i="12"/>
  <c r="J127" i="12"/>
  <c r="N127" i="12"/>
  <c r="Q127" i="12"/>
  <c r="R127" i="12"/>
  <c r="S127" i="12"/>
  <c r="T127" i="12"/>
  <c r="U127" i="12"/>
  <c r="X127" i="12"/>
  <c r="AA127" i="12"/>
  <c r="AB127" i="12"/>
  <c r="AC127" i="12"/>
  <c r="AD127" i="12"/>
  <c r="AE127" i="12"/>
  <c r="AN127" i="12"/>
  <c r="A128" i="12"/>
  <c r="C128" i="12"/>
  <c r="D128" i="12"/>
  <c r="E128" i="12"/>
  <c r="F128" i="12"/>
  <c r="G128" i="12"/>
  <c r="H128" i="12"/>
  <c r="I128" i="12"/>
  <c r="J128" i="12"/>
  <c r="N128" i="12"/>
  <c r="Q128" i="12"/>
  <c r="AK128" i="12" s="1"/>
  <c r="R128" i="12"/>
  <c r="S128" i="12"/>
  <c r="T128" i="12"/>
  <c r="U128" i="12"/>
  <c r="X128" i="12"/>
  <c r="Y128" i="12"/>
  <c r="AA128" i="12"/>
  <c r="AB128" i="12"/>
  <c r="AC128" i="12"/>
  <c r="AD128" i="12"/>
  <c r="AE128" i="12"/>
  <c r="A129" i="12"/>
  <c r="C129" i="12"/>
  <c r="D129" i="12"/>
  <c r="E129" i="12"/>
  <c r="F129" i="12"/>
  <c r="G129" i="12"/>
  <c r="H129" i="12"/>
  <c r="I129" i="12"/>
  <c r="J129" i="12"/>
  <c r="N129" i="12"/>
  <c r="Q129" i="12"/>
  <c r="R129" i="12"/>
  <c r="AL129" i="12" s="1"/>
  <c r="S129" i="12"/>
  <c r="T129" i="12"/>
  <c r="U129" i="12"/>
  <c r="X129" i="12"/>
  <c r="AA129" i="12"/>
  <c r="AB129" i="12"/>
  <c r="AC129" i="12"/>
  <c r="AM129" i="12" s="1"/>
  <c r="AD129" i="12"/>
  <c r="AN129" i="12" s="1"/>
  <c r="AE129" i="12"/>
  <c r="A130" i="12"/>
  <c r="C130" i="12"/>
  <c r="D130" i="12"/>
  <c r="E130" i="12"/>
  <c r="F130" i="12"/>
  <c r="G130" i="12"/>
  <c r="H130" i="12"/>
  <c r="I130" i="12"/>
  <c r="J130" i="12"/>
  <c r="AH130" i="12"/>
  <c r="AN130" i="12"/>
  <c r="A131" i="12"/>
  <c r="C131" i="12"/>
  <c r="D131" i="12"/>
  <c r="E131" i="12"/>
  <c r="F131" i="12"/>
  <c r="G131" i="12"/>
  <c r="H131" i="12"/>
  <c r="I131" i="12"/>
  <c r="J131" i="12"/>
  <c r="N131" i="12"/>
  <c r="Q131" i="12"/>
  <c r="R131" i="12"/>
  <c r="S131" i="12"/>
  <c r="AM131" i="12" s="1"/>
  <c r="T131" i="12"/>
  <c r="U131" i="12"/>
  <c r="X131" i="12"/>
  <c r="AA131" i="12"/>
  <c r="AK131" i="12" s="1"/>
  <c r="AB131" i="12"/>
  <c r="AC131" i="12"/>
  <c r="AD131" i="12"/>
  <c r="AE131" i="12"/>
  <c r="A132" i="12"/>
  <c r="C132" i="12"/>
  <c r="D132" i="12"/>
  <c r="E132" i="12"/>
  <c r="F132" i="12"/>
  <c r="G132" i="12"/>
  <c r="H132" i="12"/>
  <c r="I132" i="12"/>
  <c r="J132" i="12"/>
  <c r="N132" i="12"/>
  <c r="Q132" i="12"/>
  <c r="AK132" i="12" s="1"/>
  <c r="R132" i="12"/>
  <c r="AL132" i="12" s="1"/>
  <c r="S132" i="12"/>
  <c r="AM132" i="12" s="1"/>
  <c r="T132" i="12"/>
  <c r="U132" i="12"/>
  <c r="X132" i="12"/>
  <c r="AA132" i="12"/>
  <c r="AB132" i="12"/>
  <c r="AC132" i="12"/>
  <c r="AD132" i="12"/>
  <c r="AE132" i="12"/>
  <c r="A133" i="12"/>
  <c r="C133" i="12"/>
  <c r="K133" i="12" s="1"/>
  <c r="D133" i="12"/>
  <c r="E133" i="12"/>
  <c r="F133" i="12"/>
  <c r="G133" i="12"/>
  <c r="H133" i="12"/>
  <c r="I133" i="12"/>
  <c r="J133" i="12"/>
  <c r="N133" i="12"/>
  <c r="O133" i="12"/>
  <c r="Q133" i="12"/>
  <c r="R133" i="12"/>
  <c r="S133" i="12"/>
  <c r="T133" i="12"/>
  <c r="U133" i="12"/>
  <c r="AO133" i="12" s="1"/>
  <c r="X133" i="12"/>
  <c r="AA133" i="12"/>
  <c r="AK133" i="12" s="1"/>
  <c r="AB133" i="12"/>
  <c r="AL133" i="12" s="1"/>
  <c r="AC133" i="12"/>
  <c r="AD133" i="12"/>
  <c r="AE133" i="12"/>
  <c r="A134" i="12"/>
  <c r="C134" i="12"/>
  <c r="D134" i="12"/>
  <c r="E134" i="12"/>
  <c r="F134" i="12"/>
  <c r="G134" i="12"/>
  <c r="H134" i="12"/>
  <c r="I134" i="12"/>
  <c r="J134" i="12"/>
  <c r="N134" i="12"/>
  <c r="Q134" i="12"/>
  <c r="R134" i="12"/>
  <c r="S134" i="12"/>
  <c r="T134" i="12"/>
  <c r="U134" i="12"/>
  <c r="X134" i="12"/>
  <c r="AA134" i="12"/>
  <c r="AK134" i="12" s="1"/>
  <c r="AB134" i="12"/>
  <c r="AC134" i="12"/>
  <c r="AM134" i="12" s="1"/>
  <c r="AD134" i="12"/>
  <c r="AE134" i="12"/>
  <c r="AO134" i="12" s="1"/>
  <c r="A135" i="12"/>
  <c r="C135" i="12"/>
  <c r="D135" i="12"/>
  <c r="E135" i="12"/>
  <c r="F135" i="12"/>
  <c r="G135" i="12"/>
  <c r="H135" i="12"/>
  <c r="I135" i="12"/>
  <c r="J135" i="12"/>
  <c r="N135" i="12"/>
  <c r="Q135" i="12"/>
  <c r="R135" i="12"/>
  <c r="S135" i="12"/>
  <c r="T135" i="12"/>
  <c r="AN135" i="12" s="1"/>
  <c r="U135" i="12"/>
  <c r="X135" i="12"/>
  <c r="Y135" i="12"/>
  <c r="Z135" i="12"/>
  <c r="AA135" i="12"/>
  <c r="AB135" i="12"/>
  <c r="AC135" i="12"/>
  <c r="AD135" i="12"/>
  <c r="AE135" i="12"/>
  <c r="AO135" i="12" s="1"/>
  <c r="A136" i="12"/>
  <c r="C136" i="12"/>
  <c r="D136" i="12"/>
  <c r="E136" i="12"/>
  <c r="F136" i="12"/>
  <c r="G136" i="12"/>
  <c r="H136" i="12"/>
  <c r="I136" i="12"/>
  <c r="J136" i="12"/>
  <c r="N136" i="12"/>
  <c r="Q136" i="12"/>
  <c r="R136" i="12"/>
  <c r="S136" i="12"/>
  <c r="T136" i="12"/>
  <c r="U136" i="12"/>
  <c r="X136" i="12"/>
  <c r="AA136" i="12"/>
  <c r="AB136" i="12"/>
  <c r="AC136" i="12"/>
  <c r="AM136" i="12" s="1"/>
  <c r="AD136" i="12"/>
  <c r="AN136" i="12" s="1"/>
  <c r="AE136" i="12"/>
  <c r="A137" i="12"/>
  <c r="C137" i="12"/>
  <c r="D137" i="12"/>
  <c r="E137" i="12"/>
  <c r="F137" i="12"/>
  <c r="G137" i="12"/>
  <c r="H137" i="12"/>
  <c r="I137" i="12"/>
  <c r="J137" i="12"/>
  <c r="N137" i="12"/>
  <c r="AH137" i="12" s="1"/>
  <c r="Q137" i="12"/>
  <c r="R137" i="12"/>
  <c r="S137" i="12"/>
  <c r="T137" i="12"/>
  <c r="U137" i="12"/>
  <c r="AO137" i="12" s="1"/>
  <c r="X137" i="12"/>
  <c r="AA137" i="12"/>
  <c r="AB137" i="12"/>
  <c r="AL137" i="12" s="1"/>
  <c r="AC137" i="12"/>
  <c r="AM137" i="12" s="1"/>
  <c r="AD137" i="12"/>
  <c r="AE137" i="12"/>
  <c r="A138" i="12"/>
  <c r="C138" i="12"/>
  <c r="D138" i="12"/>
  <c r="E138" i="12"/>
  <c r="F138" i="12"/>
  <c r="G138" i="12"/>
  <c r="H138" i="12"/>
  <c r="I138" i="12"/>
  <c r="J138" i="12"/>
  <c r="N138" i="12"/>
  <c r="Q138" i="12"/>
  <c r="R138" i="12"/>
  <c r="S138" i="12"/>
  <c r="T138" i="12"/>
  <c r="U138" i="12"/>
  <c r="X138" i="12"/>
  <c r="AA138" i="12"/>
  <c r="AB138" i="12"/>
  <c r="AC138" i="12"/>
  <c r="AD138" i="12"/>
  <c r="AE138" i="12"/>
  <c r="A139" i="12"/>
  <c r="C139" i="12"/>
  <c r="D139" i="12"/>
  <c r="E139" i="12"/>
  <c r="F139" i="12"/>
  <c r="G139" i="12"/>
  <c r="H139" i="12"/>
  <c r="I139" i="12"/>
  <c r="J139" i="12"/>
  <c r="N139" i="12"/>
  <c r="Q139" i="12"/>
  <c r="R139" i="12"/>
  <c r="S139" i="12"/>
  <c r="T139" i="12"/>
  <c r="U139" i="12"/>
  <c r="X139" i="12"/>
  <c r="AH139" i="12" s="1"/>
  <c r="AA139" i="12"/>
  <c r="AB139" i="12"/>
  <c r="AC139" i="12"/>
  <c r="AD139" i="12"/>
  <c r="AE139" i="12"/>
  <c r="A140" i="12"/>
  <c r="C140" i="12"/>
  <c r="D140" i="12"/>
  <c r="E140" i="12"/>
  <c r="F140" i="12"/>
  <c r="G140" i="12"/>
  <c r="H140" i="12"/>
  <c r="I140" i="12"/>
  <c r="J140" i="12"/>
  <c r="N140" i="12"/>
  <c r="Q140" i="12"/>
  <c r="AK140" i="12" s="1"/>
  <c r="R140" i="12"/>
  <c r="S140" i="12"/>
  <c r="T140" i="12"/>
  <c r="U140" i="12"/>
  <c r="X140" i="12"/>
  <c r="AA140" i="12"/>
  <c r="AB140" i="12"/>
  <c r="AC140" i="12"/>
  <c r="AD140" i="12"/>
  <c r="AE140" i="12"/>
  <c r="AO140" i="12" s="1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AK141" i="12" s="1"/>
  <c r="R141" i="12"/>
  <c r="S141" i="12"/>
  <c r="T141" i="12"/>
  <c r="U141" i="12"/>
  <c r="X141" i="12"/>
  <c r="AH141" i="12" s="1"/>
  <c r="AA141" i="12"/>
  <c r="AB141" i="12"/>
  <c r="AC141" i="12"/>
  <c r="AD141" i="12"/>
  <c r="AE141" i="12"/>
  <c r="A142" i="12"/>
  <c r="C142" i="12"/>
  <c r="D142" i="12"/>
  <c r="E142" i="12"/>
  <c r="F142" i="12"/>
  <c r="G142" i="12"/>
  <c r="H142" i="12"/>
  <c r="I142" i="12"/>
  <c r="J142" i="12"/>
  <c r="N142" i="12"/>
  <c r="O142" i="12"/>
  <c r="Q142" i="12"/>
  <c r="R142" i="12"/>
  <c r="S142" i="12"/>
  <c r="T142" i="12"/>
  <c r="U142" i="12"/>
  <c r="X142" i="12"/>
  <c r="AA142" i="12"/>
  <c r="AB142" i="12"/>
  <c r="AC142" i="12"/>
  <c r="AD142" i="12"/>
  <c r="AE142" i="12"/>
  <c r="A143" i="12"/>
  <c r="C143" i="12"/>
  <c r="D143" i="12"/>
  <c r="E143" i="12"/>
  <c r="F143" i="12"/>
  <c r="G143" i="12"/>
  <c r="H143" i="12"/>
  <c r="I143" i="12"/>
  <c r="J143" i="12"/>
  <c r="N143" i="12"/>
  <c r="Q143" i="12"/>
  <c r="R143" i="12"/>
  <c r="AL143" i="12" s="1"/>
  <c r="S143" i="12"/>
  <c r="AM143" i="12" s="1"/>
  <c r="T143" i="12"/>
  <c r="U143" i="12"/>
  <c r="X143" i="12"/>
  <c r="AA143" i="12"/>
  <c r="AB143" i="12"/>
  <c r="AC143" i="12"/>
  <c r="AD143" i="12"/>
  <c r="AE143" i="12"/>
  <c r="A144" i="12"/>
  <c r="C144" i="12"/>
  <c r="D144" i="12"/>
  <c r="E144" i="12"/>
  <c r="F144" i="12"/>
  <c r="G144" i="12"/>
  <c r="H144" i="12"/>
  <c r="I144" i="12"/>
  <c r="J144" i="12"/>
  <c r="N144" i="12"/>
  <c r="Q144" i="12"/>
  <c r="R144" i="12"/>
  <c r="S144" i="12"/>
  <c r="AM144" i="12" s="1"/>
  <c r="T144" i="12"/>
  <c r="U144" i="12"/>
  <c r="X144" i="12"/>
  <c r="AH144" i="12" s="1"/>
  <c r="Y144" i="12"/>
  <c r="AA144" i="12"/>
  <c r="AB144" i="12"/>
  <c r="AC144" i="12"/>
  <c r="AD144" i="12"/>
  <c r="AE144" i="12"/>
  <c r="AK144" i="12"/>
  <c r="A145" i="12"/>
  <c r="C145" i="12"/>
  <c r="D145" i="12"/>
  <c r="E145" i="12"/>
  <c r="F145" i="12"/>
  <c r="G145" i="12"/>
  <c r="H145" i="12"/>
  <c r="I145" i="12"/>
  <c r="J145" i="12"/>
  <c r="N145" i="12"/>
  <c r="Q145" i="12"/>
  <c r="R145" i="12"/>
  <c r="S145" i="12"/>
  <c r="T145" i="12"/>
  <c r="U145" i="12"/>
  <c r="AO145" i="12" s="1"/>
  <c r="X145" i="12"/>
  <c r="AA145" i="12"/>
  <c r="AK145" i="12" s="1"/>
  <c r="AB145" i="12"/>
  <c r="AL145" i="12" s="1"/>
  <c r="AC145" i="12"/>
  <c r="AM145" i="12" s="1"/>
  <c r="AD145" i="12"/>
  <c r="AE145" i="12"/>
  <c r="A146" i="12"/>
  <c r="C146" i="12"/>
  <c r="D146" i="12"/>
  <c r="E146" i="12"/>
  <c r="F146" i="12"/>
  <c r="G146" i="12"/>
  <c r="H146" i="12"/>
  <c r="I146" i="12"/>
  <c r="J146" i="12"/>
  <c r="N146" i="12"/>
  <c r="Q146" i="12"/>
  <c r="R146" i="12"/>
  <c r="S146" i="12"/>
  <c r="T146" i="12"/>
  <c r="AN146" i="12" s="1"/>
  <c r="U146" i="12"/>
  <c r="X146" i="12"/>
  <c r="AA146" i="12"/>
  <c r="AK146" i="12" s="1"/>
  <c r="AB146" i="12"/>
  <c r="AC146" i="12"/>
  <c r="AM146" i="12" s="1"/>
  <c r="AD146" i="12"/>
  <c r="AE146" i="12"/>
  <c r="AO146" i="12"/>
  <c r="A147" i="12"/>
  <c r="C147" i="12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U147" i="12"/>
  <c r="X147" i="12"/>
  <c r="AA147" i="12"/>
  <c r="AB147" i="12"/>
  <c r="AL147" i="12" s="1"/>
  <c r="AC147" i="12"/>
  <c r="AM147" i="12" s="1"/>
  <c r="AD147" i="12"/>
  <c r="AN147" i="12" s="1"/>
  <c r="AE147" i="12"/>
  <c r="A148" i="12"/>
  <c r="C148" i="12"/>
  <c r="D148" i="12"/>
  <c r="E148" i="12"/>
  <c r="F148" i="12"/>
  <c r="G148" i="12"/>
  <c r="H148" i="12"/>
  <c r="I148" i="12"/>
  <c r="J148" i="12"/>
  <c r="N148" i="12"/>
  <c r="Q148" i="12"/>
  <c r="R148" i="12"/>
  <c r="S148" i="12"/>
  <c r="T148" i="12"/>
  <c r="U148" i="12"/>
  <c r="X148" i="12"/>
  <c r="AA148" i="12"/>
  <c r="AB148" i="12"/>
  <c r="AC148" i="12"/>
  <c r="AM148" i="12" s="1"/>
  <c r="AD148" i="12"/>
  <c r="AN148" i="12" s="1"/>
  <c r="AE148" i="12"/>
  <c r="AO148" i="12"/>
  <c r="A149" i="12"/>
  <c r="C149" i="12"/>
  <c r="D149" i="12"/>
  <c r="E149" i="12"/>
  <c r="F149" i="12"/>
  <c r="G149" i="12"/>
  <c r="H149" i="12"/>
  <c r="I149" i="12"/>
  <c r="J149" i="12"/>
  <c r="N149" i="12"/>
  <c r="Q149" i="12"/>
  <c r="R149" i="12"/>
  <c r="S149" i="12"/>
  <c r="T149" i="12"/>
  <c r="U149" i="12"/>
  <c r="X149" i="12"/>
  <c r="Y149" i="12"/>
  <c r="AA149" i="12"/>
  <c r="AB149" i="12"/>
  <c r="AL149" i="12" s="1"/>
  <c r="AC149" i="12"/>
  <c r="AD149" i="12"/>
  <c r="AN149" i="12" s="1"/>
  <c r="AE149" i="12"/>
  <c r="AM149" i="12"/>
  <c r="A150" i="12"/>
  <c r="C150" i="12"/>
  <c r="D150" i="12"/>
  <c r="E150" i="12"/>
  <c r="F150" i="12"/>
  <c r="G150" i="12"/>
  <c r="H150" i="12"/>
  <c r="I150" i="12"/>
  <c r="J150" i="12"/>
  <c r="N150" i="12"/>
  <c r="Q150" i="12"/>
  <c r="R150" i="12"/>
  <c r="S150" i="12"/>
  <c r="T150" i="12"/>
  <c r="AN150" i="12" s="1"/>
  <c r="U150" i="12"/>
  <c r="X150" i="12"/>
  <c r="AA150" i="12"/>
  <c r="AK150" i="12" s="1"/>
  <c r="AB150" i="12"/>
  <c r="AC150" i="12"/>
  <c r="AD150" i="12"/>
  <c r="AE150" i="12"/>
  <c r="AO150" i="12"/>
  <c r="A151" i="12"/>
  <c r="C151" i="12"/>
  <c r="D151" i="12"/>
  <c r="E151" i="12"/>
  <c r="F151" i="12"/>
  <c r="G151" i="12"/>
  <c r="H151" i="12"/>
  <c r="I151" i="12"/>
  <c r="J151" i="12"/>
  <c r="N151" i="12"/>
  <c r="Q151" i="12"/>
  <c r="R151" i="12"/>
  <c r="S151" i="12"/>
  <c r="AM151" i="12" s="1"/>
  <c r="T151" i="12"/>
  <c r="U151" i="12"/>
  <c r="X151" i="12"/>
  <c r="AH151" i="12" s="1"/>
  <c r="AA151" i="12"/>
  <c r="AB151" i="12"/>
  <c r="AC151" i="12"/>
  <c r="AD151" i="12"/>
  <c r="AE151" i="12"/>
  <c r="AO151" i="12" s="1"/>
  <c r="A152" i="12"/>
  <c r="C152" i="12"/>
  <c r="D152" i="12"/>
  <c r="E152" i="12"/>
  <c r="F152" i="12"/>
  <c r="G152" i="12"/>
  <c r="H152" i="12"/>
  <c r="I152" i="12"/>
  <c r="J152" i="12"/>
  <c r="N152" i="12"/>
  <c r="AH152" i="12" s="1"/>
  <c r="O152" i="12"/>
  <c r="Q152" i="12"/>
  <c r="R152" i="12"/>
  <c r="S152" i="12"/>
  <c r="T152" i="12"/>
  <c r="U152" i="12"/>
  <c r="X152" i="12"/>
  <c r="AA152" i="12"/>
  <c r="AB152" i="12"/>
  <c r="AC152" i="12"/>
  <c r="AD152" i="12"/>
  <c r="AE152" i="12"/>
  <c r="A153" i="12"/>
  <c r="C153" i="12"/>
  <c r="D153" i="12"/>
  <c r="E153" i="12"/>
  <c r="F153" i="12"/>
  <c r="G153" i="12"/>
  <c r="H153" i="12"/>
  <c r="I153" i="12"/>
  <c r="J153" i="12"/>
  <c r="N153" i="12"/>
  <c r="Q153" i="12"/>
  <c r="R153" i="12"/>
  <c r="S153" i="12"/>
  <c r="T153" i="12"/>
  <c r="U153" i="12"/>
  <c r="X153" i="12"/>
  <c r="Y153" i="12"/>
  <c r="Z153" i="12"/>
  <c r="AA153" i="12"/>
  <c r="AB153" i="12"/>
  <c r="AC153" i="12"/>
  <c r="AM153" i="12" s="1"/>
  <c r="AD153" i="12"/>
  <c r="AE153" i="12"/>
  <c r="A154" i="12"/>
  <c r="C154" i="12"/>
  <c r="D154" i="12"/>
  <c r="E154" i="12"/>
  <c r="F154" i="12"/>
  <c r="G154" i="12"/>
  <c r="H154" i="12"/>
  <c r="I154" i="12"/>
  <c r="J154" i="12"/>
  <c r="N154" i="12"/>
  <c r="Q154" i="12"/>
  <c r="R154" i="12"/>
  <c r="S154" i="12"/>
  <c r="T154" i="12"/>
  <c r="U154" i="12"/>
  <c r="X154" i="12"/>
  <c r="AH154" i="12" s="1"/>
  <c r="Y154" i="12"/>
  <c r="AA154" i="12"/>
  <c r="AB154" i="12"/>
  <c r="AL154" i="12" s="1"/>
  <c r="AC154" i="12"/>
  <c r="AD154" i="12"/>
  <c r="AE154" i="12"/>
  <c r="AK154" i="12"/>
  <c r="A155" i="12"/>
  <c r="C155" i="12"/>
  <c r="D155" i="12"/>
  <c r="E155" i="12"/>
  <c r="F155" i="12"/>
  <c r="G155" i="12"/>
  <c r="H155" i="12"/>
  <c r="I155" i="12"/>
  <c r="J155" i="12"/>
  <c r="N155" i="12"/>
  <c r="Q155" i="12"/>
  <c r="R155" i="12"/>
  <c r="S155" i="12"/>
  <c r="T155" i="12"/>
  <c r="U155" i="12"/>
  <c r="X155" i="12"/>
  <c r="AH155" i="12" s="1"/>
  <c r="AA155" i="12"/>
  <c r="AK155" i="12" s="1"/>
  <c r="AB155" i="12"/>
  <c r="AC155" i="12"/>
  <c r="AD155" i="12"/>
  <c r="AE155" i="12"/>
  <c r="AL155" i="12"/>
  <c r="A156" i="12"/>
  <c r="C156" i="12"/>
  <c r="D156" i="12"/>
  <c r="E156" i="12"/>
  <c r="F156" i="12"/>
  <c r="G156" i="12"/>
  <c r="H156" i="12"/>
  <c r="I156" i="12"/>
  <c r="J156" i="12"/>
  <c r="N156" i="12"/>
  <c r="Q156" i="12"/>
  <c r="R156" i="12"/>
  <c r="S156" i="12"/>
  <c r="AM156" i="12" s="1"/>
  <c r="T156" i="12"/>
  <c r="U156" i="12"/>
  <c r="X156" i="12"/>
  <c r="AH156" i="12" s="1"/>
  <c r="AA156" i="12"/>
  <c r="AB156" i="12"/>
  <c r="AC156" i="12"/>
  <c r="AD156" i="12"/>
  <c r="AE156" i="12"/>
  <c r="AO156" i="12" s="1"/>
  <c r="A157" i="12"/>
  <c r="C157" i="12"/>
  <c r="D157" i="12"/>
  <c r="E157" i="12"/>
  <c r="F157" i="12"/>
  <c r="G157" i="12"/>
  <c r="H157" i="12"/>
  <c r="I157" i="12"/>
  <c r="J157" i="12"/>
  <c r="N157" i="12"/>
  <c r="O157" i="12"/>
  <c r="P157" i="12"/>
  <c r="Q157" i="12"/>
  <c r="R157" i="12"/>
  <c r="S157" i="12"/>
  <c r="T157" i="12"/>
  <c r="U157" i="12"/>
  <c r="X157" i="12"/>
  <c r="AA157" i="12"/>
  <c r="AB157" i="12"/>
  <c r="AC157" i="12"/>
  <c r="AM157" i="12" s="1"/>
  <c r="AD157" i="12"/>
  <c r="AE157" i="12"/>
  <c r="A158" i="12"/>
  <c r="C158" i="12"/>
  <c r="D158" i="12"/>
  <c r="E158" i="12"/>
  <c r="F158" i="12"/>
  <c r="G158" i="12"/>
  <c r="H158" i="12"/>
  <c r="I158" i="12"/>
  <c r="J158" i="12"/>
  <c r="N158" i="12"/>
  <c r="Q158" i="12"/>
  <c r="R158" i="12"/>
  <c r="S158" i="12"/>
  <c r="T158" i="12"/>
  <c r="U158" i="12"/>
  <c r="X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N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C44" i="11"/>
  <c r="D16" i="11"/>
  <c r="G44" i="11" s="1"/>
  <c r="E16" i="11"/>
  <c r="F16" i="11"/>
  <c r="I44" i="11" s="1"/>
  <c r="G16" i="11"/>
  <c r="L44" i="11" s="1"/>
  <c r="H16" i="11"/>
  <c r="M44" i="11" s="1"/>
  <c r="I16" i="11"/>
  <c r="D44" i="11" s="1"/>
  <c r="J16" i="11"/>
  <c r="C45" i="11"/>
  <c r="D17" i="11"/>
  <c r="G45" i="11" s="1"/>
  <c r="E17" i="11"/>
  <c r="H45" i="11" s="1"/>
  <c r="F17" i="11"/>
  <c r="I45" i="11" s="1"/>
  <c r="G17" i="11"/>
  <c r="L45" i="11" s="1"/>
  <c r="H17" i="11"/>
  <c r="I17" i="11"/>
  <c r="J17" i="11"/>
  <c r="K18" i="11"/>
  <c r="E46" i="11" s="1"/>
  <c r="D18" i="11"/>
  <c r="G46" i="11" s="1"/>
  <c r="E18" i="11"/>
  <c r="H46" i="11" s="1"/>
  <c r="F18" i="11"/>
  <c r="G18" i="11"/>
  <c r="L46" i="11" s="1"/>
  <c r="H18" i="11"/>
  <c r="M46" i="11" s="1"/>
  <c r="I18" i="11"/>
  <c r="D46" i="11" s="1"/>
  <c r="J18" i="11"/>
  <c r="K19" i="11"/>
  <c r="E47" i="11" s="1"/>
  <c r="D19" i="11"/>
  <c r="E19" i="11"/>
  <c r="H47" i="11" s="1"/>
  <c r="F19" i="11"/>
  <c r="I47" i="11" s="1"/>
  <c r="G19" i="11"/>
  <c r="L47" i="11" s="1"/>
  <c r="H19" i="11"/>
  <c r="M47" i="11" s="1"/>
  <c r="I19" i="11"/>
  <c r="D47" i="11" s="1"/>
  <c r="J19" i="11"/>
  <c r="J22" i="11"/>
  <c r="K22" i="11"/>
  <c r="E50" i="11" s="1"/>
  <c r="K25" i="11"/>
  <c r="E53" i="11" s="1"/>
  <c r="K26" i="11"/>
  <c r="K27" i="11"/>
  <c r="E55" i="11" s="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D42" i="11"/>
  <c r="G42" i="11"/>
  <c r="H42" i="11"/>
  <c r="I42" i="11"/>
  <c r="J42" i="11"/>
  <c r="K42" i="11"/>
  <c r="L42" i="11"/>
  <c r="M42" i="11"/>
  <c r="B43" i="11"/>
  <c r="J43" i="11"/>
  <c r="K43" i="11"/>
  <c r="B44" i="11"/>
  <c r="H44" i="11"/>
  <c r="J44" i="11"/>
  <c r="K44" i="11"/>
  <c r="B45" i="11"/>
  <c r="D45" i="11"/>
  <c r="J45" i="11"/>
  <c r="K45" i="11"/>
  <c r="M45" i="11"/>
  <c r="B46" i="11"/>
  <c r="I46" i="11"/>
  <c r="J46" i="11"/>
  <c r="K46" i="11"/>
  <c r="B47" i="11"/>
  <c r="C47" i="11"/>
  <c r="G47" i="11"/>
  <c r="J47" i="11"/>
  <c r="K47" i="11"/>
  <c r="J48" i="11"/>
  <c r="K48" i="11"/>
  <c r="C49" i="11"/>
  <c r="G49" i="11"/>
  <c r="H49" i="11"/>
  <c r="I49" i="11"/>
  <c r="J49" i="11"/>
  <c r="K49" i="11"/>
  <c r="L49" i="11"/>
  <c r="M49" i="11"/>
  <c r="C50" i="11"/>
  <c r="D50" i="11"/>
  <c r="G50" i="11"/>
  <c r="H50" i="11"/>
  <c r="I50" i="11"/>
  <c r="J50" i="11"/>
  <c r="K50" i="11"/>
  <c r="L50" i="11"/>
  <c r="M50" i="11"/>
  <c r="C51" i="11"/>
  <c r="G51" i="11"/>
  <c r="H51" i="11"/>
  <c r="I51" i="11"/>
  <c r="J51" i="11"/>
  <c r="K51" i="11"/>
  <c r="L51" i="11"/>
  <c r="M51" i="11"/>
  <c r="C52" i="11"/>
  <c r="G52" i="11"/>
  <c r="H52" i="11"/>
  <c r="I52" i="11"/>
  <c r="J52" i="11"/>
  <c r="K52" i="11"/>
  <c r="L52" i="11"/>
  <c r="M52" i="11"/>
  <c r="C53" i="11"/>
  <c r="D53" i="11"/>
  <c r="G53" i="11"/>
  <c r="H53" i="11"/>
  <c r="I53" i="11"/>
  <c r="J53" i="11"/>
  <c r="K53" i="11"/>
  <c r="L53" i="11"/>
  <c r="M53" i="11"/>
  <c r="C54" i="11"/>
  <c r="D54" i="11"/>
  <c r="E54" i="11"/>
  <c r="G54" i="11"/>
  <c r="H54" i="11"/>
  <c r="I54" i="11"/>
  <c r="J54" i="11"/>
  <c r="K54" i="11"/>
  <c r="L54" i="11"/>
  <c r="M54" i="11"/>
  <c r="C55" i="11"/>
  <c r="D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5" i="7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5" i="6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5" i="5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5" i="3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AL51" i="2" s="1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AE52" i="2" s="1"/>
  <c r="C69" i="3"/>
  <c r="D69" i="3"/>
  <c r="E69" i="3"/>
  <c r="F69" i="3"/>
  <c r="G69" i="3"/>
  <c r="H69" i="3"/>
  <c r="I69" i="3"/>
  <c r="J69" i="3"/>
  <c r="K69" i="3"/>
  <c r="A70" i="3"/>
  <c r="B70" i="3"/>
  <c r="AF52" i="2" s="1"/>
  <c r="C70" i="3"/>
  <c r="D70" i="3"/>
  <c r="E70" i="3"/>
  <c r="F70" i="3"/>
  <c r="G70" i="3"/>
  <c r="H70" i="3"/>
  <c r="I70" i="3"/>
  <c r="J70" i="3"/>
  <c r="K70" i="3"/>
  <c r="A71" i="3"/>
  <c r="B71" i="3"/>
  <c r="AG52" i="2" s="1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AL52" i="2" s="1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AE53" i="2" s="1"/>
  <c r="C81" i="3"/>
  <c r="D81" i="3"/>
  <c r="E81" i="3"/>
  <c r="F81" i="3"/>
  <c r="G81" i="3"/>
  <c r="H81" i="3"/>
  <c r="I81" i="3"/>
  <c r="J81" i="3"/>
  <c r="K81" i="3"/>
  <c r="A82" i="3"/>
  <c r="B82" i="3"/>
  <c r="AF53" i="2" s="1"/>
  <c r="C82" i="3"/>
  <c r="D82" i="3"/>
  <c r="E82" i="3"/>
  <c r="F82" i="3"/>
  <c r="G82" i="3"/>
  <c r="H82" i="3"/>
  <c r="I82" i="3"/>
  <c r="J82" i="3"/>
  <c r="K82" i="3"/>
  <c r="A83" i="3"/>
  <c r="B83" i="3"/>
  <c r="AG53" i="2" s="1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AK53" i="2" s="1"/>
  <c r="C87" i="3"/>
  <c r="D87" i="3"/>
  <c r="E87" i="3"/>
  <c r="F87" i="3"/>
  <c r="G87" i="3"/>
  <c r="H87" i="3"/>
  <c r="I87" i="3"/>
  <c r="J87" i="3"/>
  <c r="K87" i="3"/>
  <c r="A88" i="3"/>
  <c r="B88" i="3"/>
  <c r="AL53" i="2" s="1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AE54" i="2" s="1"/>
  <c r="C93" i="3"/>
  <c r="D93" i="3"/>
  <c r="E93" i="3"/>
  <c r="F93" i="3"/>
  <c r="G93" i="3"/>
  <c r="H93" i="3"/>
  <c r="I93" i="3"/>
  <c r="J93" i="3"/>
  <c r="K93" i="3"/>
  <c r="A94" i="3"/>
  <c r="B94" i="3"/>
  <c r="AF54" i="2" s="1"/>
  <c r="C94" i="3"/>
  <c r="D94" i="3"/>
  <c r="E94" i="3"/>
  <c r="F94" i="3"/>
  <c r="G94" i="3"/>
  <c r="H94" i="3"/>
  <c r="I94" i="3"/>
  <c r="J94" i="3"/>
  <c r="K94" i="3"/>
  <c r="A95" i="3"/>
  <c r="B95" i="3"/>
  <c r="AG54" i="2" s="1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AL54" i="2" s="1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AE55" i="2" s="1"/>
  <c r="C105" i="3"/>
  <c r="D105" i="3"/>
  <c r="E105" i="3"/>
  <c r="F105" i="3"/>
  <c r="G105" i="3"/>
  <c r="H105" i="3"/>
  <c r="I105" i="3"/>
  <c r="J105" i="3"/>
  <c r="K105" i="3"/>
  <c r="A106" i="3"/>
  <c r="B106" i="3"/>
  <c r="AF55" i="2" s="1"/>
  <c r="C106" i="3"/>
  <c r="D106" i="3"/>
  <c r="E106" i="3"/>
  <c r="F106" i="3"/>
  <c r="G106" i="3"/>
  <c r="H106" i="3"/>
  <c r="I106" i="3"/>
  <c r="J106" i="3"/>
  <c r="K106" i="3"/>
  <c r="A107" i="3"/>
  <c r="B107" i="3"/>
  <c r="AG55" i="2" s="1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AE56" i="2" s="1"/>
  <c r="C117" i="3"/>
  <c r="D117" i="3"/>
  <c r="E117" i="3"/>
  <c r="F117" i="3"/>
  <c r="G117" i="3"/>
  <c r="H117" i="3"/>
  <c r="I117" i="3"/>
  <c r="J117" i="3"/>
  <c r="K117" i="3"/>
  <c r="A118" i="3"/>
  <c r="B118" i="3"/>
  <c r="AF56" i="2" s="1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AK56" i="2" s="1"/>
  <c r="C123" i="3"/>
  <c r="D123" i="3"/>
  <c r="E123" i="3"/>
  <c r="F123" i="3"/>
  <c r="G123" i="3"/>
  <c r="H123" i="3"/>
  <c r="I123" i="3"/>
  <c r="J123" i="3"/>
  <c r="K123" i="3"/>
  <c r="A124" i="3"/>
  <c r="B124" i="3"/>
  <c r="AL56" i="2" s="1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AE57" i="2" s="1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AG57" i="2" s="1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AK57" i="2" s="1"/>
  <c r="C135" i="3"/>
  <c r="D135" i="3"/>
  <c r="E135" i="3"/>
  <c r="F135" i="3"/>
  <c r="G135" i="3"/>
  <c r="H135" i="3"/>
  <c r="I135" i="3"/>
  <c r="J135" i="3"/>
  <c r="K135" i="3"/>
  <c r="A136" i="3"/>
  <c r="B136" i="3"/>
  <c r="AL57" i="2" s="1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AE58" i="2" s="1"/>
  <c r="C141" i="3"/>
  <c r="D141" i="3"/>
  <c r="E141" i="3"/>
  <c r="F141" i="3"/>
  <c r="G141" i="3"/>
  <c r="H141" i="3"/>
  <c r="I141" i="3"/>
  <c r="J141" i="3"/>
  <c r="K141" i="3"/>
  <c r="A142" i="3"/>
  <c r="B142" i="3"/>
  <c r="AF58" i="2" s="1"/>
  <c r="C142" i="3"/>
  <c r="D142" i="3"/>
  <c r="E142" i="3"/>
  <c r="F142" i="3"/>
  <c r="G142" i="3"/>
  <c r="H142" i="3"/>
  <c r="I142" i="3"/>
  <c r="J142" i="3"/>
  <c r="K142" i="3"/>
  <c r="A143" i="3"/>
  <c r="B143" i="3"/>
  <c r="AG58" i="2" s="1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AL58" i="2" s="1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AE59" i="2" s="1"/>
  <c r="C153" i="3"/>
  <c r="D153" i="3"/>
  <c r="E153" i="3"/>
  <c r="F153" i="3"/>
  <c r="G153" i="3"/>
  <c r="H153" i="3"/>
  <c r="I153" i="3"/>
  <c r="J153" i="3"/>
  <c r="K153" i="3"/>
  <c r="A154" i="3"/>
  <c r="B154" i="3"/>
  <c r="AF59" i="2" s="1"/>
  <c r="C154" i="3"/>
  <c r="D154" i="3"/>
  <c r="E154" i="3"/>
  <c r="F154" i="3"/>
  <c r="G154" i="3"/>
  <c r="H154" i="3"/>
  <c r="I154" i="3"/>
  <c r="J154" i="3"/>
  <c r="K154" i="3"/>
  <c r="A155" i="3"/>
  <c r="B155" i="3"/>
  <c r="AG59" i="2" s="1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AK59" i="2" s="1"/>
  <c r="C159" i="3"/>
  <c r="D159" i="3"/>
  <c r="E159" i="3"/>
  <c r="F159" i="3"/>
  <c r="G159" i="3"/>
  <c r="H159" i="3"/>
  <c r="I159" i="3"/>
  <c r="J159" i="3"/>
  <c r="K159" i="3"/>
  <c r="A160" i="3"/>
  <c r="B160" i="3"/>
  <c r="AL59" i="2" s="1"/>
  <c r="A161" i="3"/>
  <c r="B161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A5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N29" i="2"/>
  <c r="AB12" i="2"/>
  <c r="AN30" i="2"/>
  <c r="AN48" i="2" s="1"/>
  <c r="AB13" i="2"/>
  <c r="AN31" i="2"/>
  <c r="AB14" i="2" s="1"/>
  <c r="AN32" i="2"/>
  <c r="AB15" i="2"/>
  <c r="AM33" i="2"/>
  <c r="AN33" i="2"/>
  <c r="AN51" i="2" s="1"/>
  <c r="AB16" i="2"/>
  <c r="AM34" i="2"/>
  <c r="AN34" i="2" s="1"/>
  <c r="AM35" i="2"/>
  <c r="AM37" i="2"/>
  <c r="AM36" i="2"/>
  <c r="AN36" i="2" s="1"/>
  <c r="AN54" i="2" s="1"/>
  <c r="AN37" i="2"/>
  <c r="AN55" i="2" s="1"/>
  <c r="AB20" i="2"/>
  <c r="AM38" i="2"/>
  <c r="AN38" i="2" s="1"/>
  <c r="AM39" i="2"/>
  <c r="AN39" i="2" s="1"/>
  <c r="AM40" i="2"/>
  <c r="AN41" i="2" s="1"/>
  <c r="AB24" i="2" s="1"/>
  <c r="AN40" i="2"/>
  <c r="AN58" i="2" s="1"/>
  <c r="AB23" i="2"/>
  <c r="AF33" i="2"/>
  <c r="AG33" i="2"/>
  <c r="AH33" i="2"/>
  <c r="AI33" i="2"/>
  <c r="AJ33" i="2"/>
  <c r="AK33" i="2"/>
  <c r="AK51" i="2" s="1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B51" i="2"/>
  <c r="AC51" i="2"/>
  <c r="AD51" i="2"/>
  <c r="AE51" i="2"/>
  <c r="AF51" i="2"/>
  <c r="AG51" i="2"/>
  <c r="AH51" i="2"/>
  <c r="AI51" i="2"/>
  <c r="AJ51" i="2"/>
  <c r="AM51" i="2"/>
  <c r="AB52" i="2"/>
  <c r="AC52" i="2"/>
  <c r="AD52" i="2"/>
  <c r="AH52" i="2"/>
  <c r="AI52" i="2"/>
  <c r="AJ52" i="2"/>
  <c r="AK52" i="2"/>
  <c r="AM52" i="2"/>
  <c r="AB53" i="2"/>
  <c r="AC53" i="2"/>
  <c r="AD53" i="2"/>
  <c r="AH53" i="2"/>
  <c r="AI53" i="2"/>
  <c r="AJ53" i="2"/>
  <c r="AM53" i="2"/>
  <c r="AB54" i="2"/>
  <c r="AC54" i="2"/>
  <c r="AD54" i="2"/>
  <c r="AH54" i="2"/>
  <c r="AI54" i="2"/>
  <c r="AJ54" i="2"/>
  <c r="AK54" i="2"/>
  <c r="AM54" i="2"/>
  <c r="AB55" i="2"/>
  <c r="AC55" i="2"/>
  <c r="AD55" i="2"/>
  <c r="AH55" i="2"/>
  <c r="AI55" i="2"/>
  <c r="AJ55" i="2"/>
  <c r="AK55" i="2"/>
  <c r="AL55" i="2"/>
  <c r="AM55" i="2"/>
  <c r="AB56" i="2"/>
  <c r="AC56" i="2"/>
  <c r="AD56" i="2"/>
  <c r="AG56" i="2"/>
  <c r="AH56" i="2"/>
  <c r="AI56" i="2"/>
  <c r="AJ56" i="2"/>
  <c r="AM56" i="2"/>
  <c r="AB57" i="2"/>
  <c r="AC57" i="2"/>
  <c r="AD57" i="2"/>
  <c r="AF57" i="2"/>
  <c r="AH57" i="2"/>
  <c r="AI57" i="2"/>
  <c r="AJ57" i="2"/>
  <c r="AM57" i="2"/>
  <c r="AB58" i="2"/>
  <c r="AC58" i="2"/>
  <c r="AD58" i="2"/>
  <c r="AH58" i="2"/>
  <c r="AI58" i="2"/>
  <c r="AJ58" i="2"/>
  <c r="AK58" i="2"/>
  <c r="AM58" i="2"/>
  <c r="AB59" i="2"/>
  <c r="AC59" i="2"/>
  <c r="AD59" i="2"/>
  <c r="AH59" i="2"/>
  <c r="AI59" i="2"/>
  <c r="AJ59" i="2"/>
  <c r="AM59" i="2"/>
  <c r="AN59" i="2"/>
  <c r="A63" i="2"/>
  <c r="D12" i="18" l="1"/>
  <c r="D11" i="18"/>
  <c r="D10" i="18"/>
  <c r="D9" i="18"/>
  <c r="Z158" i="12"/>
  <c r="P156" i="12"/>
  <c r="P151" i="12"/>
  <c r="Z148" i="12"/>
  <c r="K146" i="12"/>
  <c r="Z143" i="12"/>
  <c r="AJ143" i="12" s="1"/>
  <c r="Z127" i="12"/>
  <c r="AJ127" i="12" s="1"/>
  <c r="Z122" i="12"/>
  <c r="P115" i="12"/>
  <c r="Z110" i="12"/>
  <c r="P101" i="12"/>
  <c r="P100" i="12"/>
  <c r="P99" i="12"/>
  <c r="P98" i="12"/>
  <c r="P96" i="12"/>
  <c r="P91" i="12"/>
  <c r="Z77" i="12"/>
  <c r="AJ77" i="12" s="1"/>
  <c r="Z58" i="12"/>
  <c r="Z57" i="12"/>
  <c r="Z53" i="12"/>
  <c r="Z46" i="12"/>
  <c r="Z35" i="12"/>
  <c r="P26" i="12"/>
  <c r="Z23" i="12"/>
  <c r="P13" i="12"/>
  <c r="Y158" i="12"/>
  <c r="K158" i="12"/>
  <c r="AH157" i="12"/>
  <c r="O156" i="12"/>
  <c r="O151" i="12"/>
  <c r="Y148" i="12"/>
  <c r="Y143" i="12"/>
  <c r="AK142" i="12"/>
  <c r="P140" i="12"/>
  <c r="Z134" i="12"/>
  <c r="P132" i="12"/>
  <c r="AL131" i="12"/>
  <c r="Y127" i="12"/>
  <c r="Z123" i="12"/>
  <c r="AJ123" i="12" s="1"/>
  <c r="Z121" i="12"/>
  <c r="AJ121" i="12" s="1"/>
  <c r="Z120" i="12"/>
  <c r="Z119" i="12"/>
  <c r="Z118" i="12"/>
  <c r="O115" i="12"/>
  <c r="P114" i="12"/>
  <c r="Z109" i="12"/>
  <c r="P97" i="12"/>
  <c r="AH96" i="12"/>
  <c r="AL92" i="12"/>
  <c r="AN91" i="12"/>
  <c r="O91" i="12"/>
  <c r="AN86" i="12"/>
  <c r="K79" i="12"/>
  <c r="Z68" i="12"/>
  <c r="Z60" i="12"/>
  <c r="Z59" i="12"/>
  <c r="Z55" i="12"/>
  <c r="Z54" i="12"/>
  <c r="Z52" i="12"/>
  <c r="Z51" i="12"/>
  <c r="AL49" i="12"/>
  <c r="Z47" i="12"/>
  <c r="AH46" i="12"/>
  <c r="AH45" i="12"/>
  <c r="Z39" i="12"/>
  <c r="AJ39" i="12" s="1"/>
  <c r="Z38" i="12"/>
  <c r="Z37" i="12"/>
  <c r="Z36" i="12"/>
  <c r="Z29" i="12"/>
  <c r="AN28" i="12"/>
  <c r="P22" i="12"/>
  <c r="P21" i="12"/>
  <c r="AL20" i="12"/>
  <c r="Z19" i="12"/>
  <c r="Z15" i="12"/>
  <c r="AO14" i="12"/>
  <c r="AL12" i="12"/>
  <c r="Z130" i="12"/>
  <c r="P5" i="12"/>
  <c r="AL156" i="12"/>
  <c r="AO155" i="12"/>
  <c r="AO153" i="12"/>
  <c r="Z152" i="12"/>
  <c r="AL151" i="12"/>
  <c r="P150" i="12"/>
  <c r="AH143" i="12"/>
  <c r="Z142" i="12"/>
  <c r="AJ142" i="12" s="1"/>
  <c r="O140" i="12"/>
  <c r="P139" i="12"/>
  <c r="Y134" i="12"/>
  <c r="Z133" i="12"/>
  <c r="O132" i="12"/>
  <c r="Z126" i="12"/>
  <c r="Z125" i="12"/>
  <c r="Z124" i="12"/>
  <c r="AM115" i="12"/>
  <c r="Z108" i="12"/>
  <c r="Z107" i="12"/>
  <c r="AJ107" i="12" s="1"/>
  <c r="AM91" i="12"/>
  <c r="K78" i="12"/>
  <c r="Z76" i="12"/>
  <c r="Z73" i="12"/>
  <c r="Z72" i="12"/>
  <c r="Z71" i="12"/>
  <c r="Z70" i="12"/>
  <c r="Z69" i="12"/>
  <c r="Z66" i="12"/>
  <c r="Z65" i="12"/>
  <c r="Z63" i="12"/>
  <c r="AJ63" i="12" s="1"/>
  <c r="Z62" i="12"/>
  <c r="AJ62" i="12" s="1"/>
  <c r="Z61" i="12"/>
  <c r="AJ61" i="12" s="1"/>
  <c r="Z48" i="12"/>
  <c r="K42" i="12"/>
  <c r="K40" i="12"/>
  <c r="K28" i="12"/>
  <c r="P25" i="12"/>
  <c r="AN24" i="12"/>
  <c r="Z20" i="12"/>
  <c r="P17" i="12"/>
  <c r="Y15" i="12"/>
  <c r="AN14" i="12"/>
  <c r="P10" i="12"/>
  <c r="L28" i="12"/>
  <c r="Z157" i="12"/>
  <c r="AK156" i="12"/>
  <c r="AN155" i="12"/>
  <c r="P155" i="12"/>
  <c r="Y152" i="12"/>
  <c r="AI152" i="12" s="1"/>
  <c r="AM150" i="12"/>
  <c r="O150" i="12"/>
  <c r="Z147" i="12"/>
  <c r="AJ147" i="12" s="1"/>
  <c r="P146" i="12"/>
  <c r="AJ146" i="12" s="1"/>
  <c r="Y142" i="12"/>
  <c r="AI142" i="12" s="1"/>
  <c r="Z141" i="12"/>
  <c r="AJ141" i="12" s="1"/>
  <c r="AH140" i="12"/>
  <c r="O139" i="12"/>
  <c r="P138" i="12"/>
  <c r="Y133" i="12"/>
  <c r="P131" i="12"/>
  <c r="K129" i="12"/>
  <c r="Y126" i="12"/>
  <c r="Z117" i="12"/>
  <c r="AL115" i="12"/>
  <c r="P113" i="12"/>
  <c r="P112" i="12"/>
  <c r="AJ112" i="12" s="1"/>
  <c r="Y108" i="12"/>
  <c r="AI108" i="12" s="1"/>
  <c r="Z106" i="12"/>
  <c r="Z105" i="12"/>
  <c r="Z103" i="12"/>
  <c r="AK93" i="12"/>
  <c r="Z92" i="12"/>
  <c r="K92" i="12"/>
  <c r="AO90" i="12"/>
  <c r="P90" i="12"/>
  <c r="AL85" i="12"/>
  <c r="AO81" i="12"/>
  <c r="P81" i="12"/>
  <c r="AJ81" i="12" s="1"/>
  <c r="Y76" i="12"/>
  <c r="Z75" i="12"/>
  <c r="Z74" i="12"/>
  <c r="Y73" i="12"/>
  <c r="AH71" i="12"/>
  <c r="Z67" i="12"/>
  <c r="Z64" i="12"/>
  <c r="AO51" i="12"/>
  <c r="Z50" i="12"/>
  <c r="Z49" i="12"/>
  <c r="AO37" i="12"/>
  <c r="AO36" i="12"/>
  <c r="AN35" i="12"/>
  <c r="AL33" i="12"/>
  <c r="P32" i="12"/>
  <c r="Z30" i="12"/>
  <c r="AL28" i="12"/>
  <c r="Z12" i="12"/>
  <c r="P11" i="12"/>
  <c r="AJ11" i="12" s="1"/>
  <c r="O10" i="12"/>
  <c r="P7" i="12"/>
  <c r="Y157" i="12"/>
  <c r="AI157" i="12" s="1"/>
  <c r="Z156" i="12"/>
  <c r="AJ156" i="12" s="1"/>
  <c r="AM155" i="12"/>
  <c r="O155" i="12"/>
  <c r="Z151" i="12"/>
  <c r="AL150" i="12"/>
  <c r="AH150" i="12"/>
  <c r="Y147" i="12"/>
  <c r="O146" i="12"/>
  <c r="AN145" i="12"/>
  <c r="P145" i="12"/>
  <c r="AL144" i="12"/>
  <c r="AN143" i="12"/>
  <c r="AH142" i="12"/>
  <c r="Y141" i="12"/>
  <c r="AI141" i="12" s="1"/>
  <c r="AM138" i="12"/>
  <c r="O138" i="12"/>
  <c r="P137" i="12"/>
  <c r="AO136" i="12"/>
  <c r="O131" i="12"/>
  <c r="AL130" i="12"/>
  <c r="AO129" i="12"/>
  <c r="AH126" i="12"/>
  <c r="AN123" i="12"/>
  <c r="Z116" i="12"/>
  <c r="AK115" i="12"/>
  <c r="AL114" i="12"/>
  <c r="O112" i="12"/>
  <c r="AM111" i="12"/>
  <c r="Z104" i="12"/>
  <c r="Z102" i="12"/>
  <c r="AK101" i="12"/>
  <c r="AK100" i="12"/>
  <c r="Z95" i="12"/>
  <c r="Z94" i="12"/>
  <c r="Z93" i="12"/>
  <c r="AJ93" i="12" s="1"/>
  <c r="Y92" i="12"/>
  <c r="AK91" i="12"/>
  <c r="P89" i="12"/>
  <c r="AK85" i="12"/>
  <c r="AO84" i="12"/>
  <c r="P83" i="12"/>
  <c r="AO82" i="12"/>
  <c r="P82" i="12"/>
  <c r="AN81" i="12"/>
  <c r="AH74" i="12"/>
  <c r="AH49" i="12"/>
  <c r="P41" i="12"/>
  <c r="AO32" i="12"/>
  <c r="AN25" i="12"/>
  <c r="K23" i="12"/>
  <c r="P18" i="12"/>
  <c r="AJ18" i="12" s="1"/>
  <c r="P8" i="12"/>
  <c r="P130" i="12"/>
  <c r="AV4" i="12" s="1"/>
  <c r="Y156" i="12"/>
  <c r="K156" i="12"/>
  <c r="Y151" i="12"/>
  <c r="AI151" i="12" s="1"/>
  <c r="AO149" i="12"/>
  <c r="O145" i="12"/>
  <c r="Z140" i="12"/>
  <c r="O137" i="12"/>
  <c r="P136" i="12"/>
  <c r="Z132" i="12"/>
  <c r="AJ132" i="12" s="1"/>
  <c r="P129" i="12"/>
  <c r="AJ129" i="12" s="1"/>
  <c r="AO128" i="12"/>
  <c r="AN124" i="12"/>
  <c r="AM123" i="12"/>
  <c r="AH116" i="12"/>
  <c r="Z115" i="12"/>
  <c r="AJ115" i="12" s="1"/>
  <c r="AK114" i="12"/>
  <c r="AM112" i="12"/>
  <c r="Z101" i="12"/>
  <c r="Z100" i="12"/>
  <c r="Z99" i="12"/>
  <c r="AJ99" i="12" s="1"/>
  <c r="Z98" i="12"/>
  <c r="Z97" i="12"/>
  <c r="AJ97" i="12" s="1"/>
  <c r="Z96" i="12"/>
  <c r="AJ96" i="12" s="1"/>
  <c r="AH95" i="12"/>
  <c r="AH94" i="12"/>
  <c r="Z91" i="12"/>
  <c r="AJ91" i="12" s="1"/>
  <c r="O89" i="12"/>
  <c r="P88" i="12"/>
  <c r="P87" i="12"/>
  <c r="AO86" i="12"/>
  <c r="P86" i="12"/>
  <c r="P85" i="12"/>
  <c r="P84" i="12"/>
  <c r="AN83" i="12"/>
  <c r="AH82" i="12"/>
  <c r="AN80" i="12"/>
  <c r="P80" i="12"/>
  <c r="K69" i="12"/>
  <c r="AN61" i="12"/>
  <c r="K55" i="12"/>
  <c r="AL53" i="12"/>
  <c r="K52" i="12"/>
  <c r="AO50" i="12"/>
  <c r="AO49" i="12"/>
  <c r="AN48" i="12"/>
  <c r="AL46" i="12"/>
  <c r="AO43" i="12"/>
  <c r="P43" i="12"/>
  <c r="AO42" i="12"/>
  <c r="P42" i="12"/>
  <c r="AO33" i="12"/>
  <c r="P33" i="12"/>
  <c r="AN32" i="12"/>
  <c r="P28" i="12"/>
  <c r="Z24" i="12"/>
  <c r="K19" i="12"/>
  <c r="Z16" i="12"/>
  <c r="AJ16" i="12" s="1"/>
  <c r="P14" i="12"/>
  <c r="AJ14" i="12" s="1"/>
  <c r="P9" i="12"/>
  <c r="AO8" i="12"/>
  <c r="AH8" i="12"/>
  <c r="AN7" i="12"/>
  <c r="Z6" i="12"/>
  <c r="AJ6" i="12" s="1"/>
  <c r="P154" i="12"/>
  <c r="Z150" i="12"/>
  <c r="K150" i="12"/>
  <c r="P149" i="12"/>
  <c r="K148" i="12"/>
  <c r="P144" i="12"/>
  <c r="AJ144" i="12" s="1"/>
  <c r="Y140" i="12"/>
  <c r="AI140" i="12" s="1"/>
  <c r="Z139" i="12"/>
  <c r="O136" i="12"/>
  <c r="Y132" i="12"/>
  <c r="O129" i="12"/>
  <c r="P128" i="12"/>
  <c r="K127" i="12"/>
  <c r="AL123" i="12"/>
  <c r="AL121" i="12"/>
  <c r="Z114" i="12"/>
  <c r="AO102" i="12"/>
  <c r="Y97" i="12"/>
  <c r="AO93" i="12"/>
  <c r="AH84" i="12"/>
  <c r="P79" i="12"/>
  <c r="P78" i="12"/>
  <c r="AJ78" i="12" s="1"/>
  <c r="AN74" i="12"/>
  <c r="K70" i="12"/>
  <c r="AM69" i="12"/>
  <c r="K68" i="12"/>
  <c r="K66" i="12"/>
  <c r="AN64" i="12"/>
  <c r="AL60" i="12"/>
  <c r="AL51" i="12"/>
  <c r="AN49" i="12"/>
  <c r="AM48" i="12"/>
  <c r="AK46" i="12"/>
  <c r="P44" i="12"/>
  <c r="AH42" i="12"/>
  <c r="P40" i="12"/>
  <c r="AJ40" i="12" s="1"/>
  <c r="AL38" i="12"/>
  <c r="P34" i="12"/>
  <c r="Z31" i="12"/>
  <c r="P29" i="12"/>
  <c r="AO28" i="12"/>
  <c r="P27" i="12"/>
  <c r="AJ27" i="12" s="1"/>
  <c r="K24" i="12"/>
  <c r="AN22" i="12"/>
  <c r="Z21" i="12"/>
  <c r="AJ21" i="12" s="1"/>
  <c r="AL19" i="12"/>
  <c r="AH6" i="12"/>
  <c r="P159" i="12"/>
  <c r="AN157" i="12"/>
  <c r="Z155" i="12"/>
  <c r="O154" i="12"/>
  <c r="AI154" i="12" s="1"/>
  <c r="P153" i="12"/>
  <c r="AJ153" i="12" s="1"/>
  <c r="K152" i="12"/>
  <c r="Y150" i="12"/>
  <c r="O149" i="12"/>
  <c r="AI149" i="12" s="1"/>
  <c r="Z146" i="12"/>
  <c r="O144" i="12"/>
  <c r="AM142" i="12"/>
  <c r="Y139" i="12"/>
  <c r="Z138" i="12"/>
  <c r="AK137" i="12"/>
  <c r="AL136" i="12"/>
  <c r="P135" i="12"/>
  <c r="AJ135" i="12" s="1"/>
  <c r="Z131" i="12"/>
  <c r="AJ131" i="12" s="1"/>
  <c r="AH129" i="12"/>
  <c r="O128" i="12"/>
  <c r="AI128" i="12" s="1"/>
  <c r="AO127" i="12"/>
  <c r="P122" i="12"/>
  <c r="AK120" i="12"/>
  <c r="Z113" i="12"/>
  <c r="P111" i="12"/>
  <c r="AJ111" i="12" s="1"/>
  <c r="P110" i="12"/>
  <c r="AK109" i="12"/>
  <c r="AO101" i="12"/>
  <c r="AH97" i="12"/>
  <c r="AK90" i="12"/>
  <c r="AM88" i="12"/>
  <c r="AM85" i="12"/>
  <c r="AL82" i="12"/>
  <c r="AK81" i="12"/>
  <c r="AL80" i="12"/>
  <c r="AN79" i="12"/>
  <c r="P77" i="12"/>
  <c r="AM75" i="12"/>
  <c r="AM73" i="12"/>
  <c r="AM67" i="12"/>
  <c r="AL63" i="12"/>
  <c r="AK60" i="12"/>
  <c r="AK59" i="12"/>
  <c r="AO58" i="12"/>
  <c r="P58" i="12"/>
  <c r="AJ58" i="12" s="1"/>
  <c r="P57" i="12"/>
  <c r="P56" i="12"/>
  <c r="P53" i="12"/>
  <c r="AM49" i="12"/>
  <c r="AK47" i="12"/>
  <c r="AO46" i="12"/>
  <c r="P46" i="12"/>
  <c r="AJ46" i="12" s="1"/>
  <c r="P45" i="12"/>
  <c r="AM43" i="12"/>
  <c r="AM42" i="12"/>
  <c r="AL41" i="12"/>
  <c r="AO35" i="12"/>
  <c r="P35" i="12"/>
  <c r="O29" i="12"/>
  <c r="Z26" i="12"/>
  <c r="P23" i="12"/>
  <c r="AL22" i="12"/>
  <c r="P15" i="12"/>
  <c r="Z10" i="12"/>
  <c r="Z5" i="12"/>
  <c r="AJ5" i="12" s="1"/>
  <c r="O159" i="12"/>
  <c r="P158" i="12"/>
  <c r="AN156" i="12"/>
  <c r="Y155" i="12"/>
  <c r="AI155" i="12" s="1"/>
  <c r="O153" i="12"/>
  <c r="AI153" i="12" s="1"/>
  <c r="AN151" i="12"/>
  <c r="AH149" i="12"/>
  <c r="P148" i="12"/>
  <c r="Y146" i="12"/>
  <c r="Z145" i="12"/>
  <c r="P143" i="12"/>
  <c r="AL142" i="12"/>
  <c r="Y138" i="12"/>
  <c r="Z137" i="12"/>
  <c r="AJ137" i="12" s="1"/>
  <c r="O135" i="12"/>
  <c r="AI135" i="12" s="1"/>
  <c r="AO132" i="12"/>
  <c r="Y131" i="12"/>
  <c r="AI131" i="12" s="1"/>
  <c r="P127" i="12"/>
  <c r="AL126" i="12"/>
  <c r="AK124" i="12"/>
  <c r="P123" i="12"/>
  <c r="O122" i="12"/>
  <c r="P121" i="12"/>
  <c r="AO120" i="12"/>
  <c r="P120" i="12"/>
  <c r="P119" i="12"/>
  <c r="AJ119" i="12" s="1"/>
  <c r="P118" i="12"/>
  <c r="AJ118" i="12" s="1"/>
  <c r="K117" i="12"/>
  <c r="K114" i="12"/>
  <c r="Y113" i="12"/>
  <c r="Z112" i="12"/>
  <c r="AO109" i="12"/>
  <c r="P109" i="12"/>
  <c r="K105" i="12"/>
  <c r="Z90" i="12"/>
  <c r="AK83" i="12"/>
  <c r="Z81" i="12"/>
  <c r="AM78" i="12"/>
  <c r="AK71" i="12"/>
  <c r="AO68" i="12"/>
  <c r="P68" i="12"/>
  <c r="AL67" i="12"/>
  <c r="AK65" i="12"/>
  <c r="P60" i="12"/>
  <c r="P59" i="12"/>
  <c r="P55" i="12"/>
  <c r="P54" i="12"/>
  <c r="P52" i="12"/>
  <c r="P51" i="12"/>
  <c r="P47" i="12"/>
  <c r="P39" i="12"/>
  <c r="P38" i="12"/>
  <c r="AJ38" i="12" s="1"/>
  <c r="P37" i="12"/>
  <c r="AJ37" i="12" s="1"/>
  <c r="P36" i="12"/>
  <c r="AK32" i="12"/>
  <c r="K31" i="12"/>
  <c r="AH26" i="12"/>
  <c r="Z25" i="12"/>
  <c r="AJ25" i="12" s="1"/>
  <c r="Z22" i="12"/>
  <c r="P20" i="12"/>
  <c r="AJ20" i="12" s="1"/>
  <c r="P19" i="12"/>
  <c r="AJ19" i="12" s="1"/>
  <c r="Z17" i="12"/>
  <c r="Z13" i="12"/>
  <c r="AJ13" i="12" s="1"/>
  <c r="AH10" i="12"/>
  <c r="Z7" i="12"/>
  <c r="AJ7" i="12" s="1"/>
  <c r="O158" i="12"/>
  <c r="K157" i="12"/>
  <c r="AL153" i="12"/>
  <c r="O148" i="12"/>
  <c r="Y145" i="12"/>
  <c r="O143" i="12"/>
  <c r="Y137" i="12"/>
  <c r="Z136" i="12"/>
  <c r="P134" i="12"/>
  <c r="AN132" i="12"/>
  <c r="AH131" i="12"/>
  <c r="Z129" i="12"/>
  <c r="AM127" i="12"/>
  <c r="O127" i="12"/>
  <c r="AO126" i="12"/>
  <c r="P125" i="12"/>
  <c r="P124" i="12"/>
  <c r="O121" i="12"/>
  <c r="O118" i="12"/>
  <c r="P107" i="12"/>
  <c r="AM99" i="12"/>
  <c r="Z89" i="12"/>
  <c r="AJ89" i="12" s="1"/>
  <c r="Z84" i="12"/>
  <c r="Z83" i="12"/>
  <c r="Z82" i="12"/>
  <c r="AJ82" i="12" s="1"/>
  <c r="Z80" i="12"/>
  <c r="AO73" i="12"/>
  <c r="P72" i="12"/>
  <c r="AJ72" i="12" s="1"/>
  <c r="P71" i="12"/>
  <c r="P70" i="12"/>
  <c r="P69" i="12"/>
  <c r="AN68" i="12"/>
  <c r="O68" i="12"/>
  <c r="P66" i="12"/>
  <c r="AJ66" i="12" s="1"/>
  <c r="P65" i="12"/>
  <c r="AJ65" i="12" s="1"/>
  <c r="P63" i="12"/>
  <c r="P62" i="12"/>
  <c r="P61" i="12"/>
  <c r="O60" i="12"/>
  <c r="AH55" i="12"/>
  <c r="AN54" i="12"/>
  <c r="AM53" i="12"/>
  <c r="AN52" i="12"/>
  <c r="O51" i="12"/>
  <c r="AO48" i="12"/>
  <c r="P48" i="12"/>
  <c r="AL44" i="12"/>
  <c r="AK43" i="12"/>
  <c r="Z41" i="12"/>
  <c r="AJ41" i="12" s="1"/>
  <c r="AN38" i="12"/>
  <c r="Z32" i="12"/>
  <c r="P30" i="12"/>
  <c r="AK28" i="12"/>
  <c r="P24" i="12"/>
  <c r="P12" i="12"/>
  <c r="C46" i="11"/>
  <c r="AO157" i="12"/>
  <c r="Z154" i="12"/>
  <c r="AJ154" i="12" s="1"/>
  <c r="AK153" i="12"/>
  <c r="P152" i="12"/>
  <c r="Z149" i="12"/>
  <c r="Z144" i="12"/>
  <c r="AN142" i="12"/>
  <c r="P142" i="12"/>
  <c r="Y136" i="12"/>
  <c r="O134" i="12"/>
  <c r="AN133" i="12"/>
  <c r="P133" i="12"/>
  <c r="Y129" i="12"/>
  <c r="AI129" i="12" s="1"/>
  <c r="Z128" i="12"/>
  <c r="AJ128" i="12" s="1"/>
  <c r="AN126" i="12"/>
  <c r="P126" i="12"/>
  <c r="P117" i="12"/>
  <c r="P108" i="12"/>
  <c r="P106" i="12"/>
  <c r="P105" i="12"/>
  <c r="P103" i="12"/>
  <c r="AL100" i="12"/>
  <c r="AO92" i="12"/>
  <c r="Z88" i="12"/>
  <c r="AJ88" i="12" s="1"/>
  <c r="Z87" i="12"/>
  <c r="AJ87" i="12" s="1"/>
  <c r="Z86" i="12"/>
  <c r="AJ86" i="12" s="1"/>
  <c r="Z85" i="12"/>
  <c r="AJ85" i="12" s="1"/>
  <c r="Y84" i="12"/>
  <c r="K81" i="12"/>
  <c r="Y80" i="12"/>
  <c r="AI80" i="12" s="1"/>
  <c r="P76" i="12"/>
  <c r="P75" i="12"/>
  <c r="P74" i="12"/>
  <c r="P73" i="12"/>
  <c r="AN70" i="12"/>
  <c r="AH70" i="12"/>
  <c r="AM68" i="12"/>
  <c r="P67" i="12"/>
  <c r="AN66" i="12"/>
  <c r="P64" i="12"/>
  <c r="P50" i="12"/>
  <c r="P49" i="12"/>
  <c r="Z43" i="12"/>
  <c r="Z42" i="12"/>
  <c r="Z33" i="12"/>
  <c r="AH32" i="12"/>
  <c r="Z28" i="12"/>
  <c r="Z18" i="12"/>
  <c r="P16" i="12"/>
  <c r="AN15" i="12"/>
  <c r="AK14" i="12"/>
  <c r="Z9" i="12"/>
  <c r="Z8" i="12"/>
  <c r="AJ8" i="12" s="1"/>
  <c r="K155" i="12"/>
  <c r="K134" i="12"/>
  <c r="O7" i="12"/>
  <c r="O12" i="12"/>
  <c r="O24" i="12"/>
  <c r="Y26" i="12"/>
  <c r="Y27" i="12"/>
  <c r="O30" i="12"/>
  <c r="Y33" i="12"/>
  <c r="AI33" i="12" s="1"/>
  <c r="Y46" i="12"/>
  <c r="AI46" i="12" s="1"/>
  <c r="Y52" i="12"/>
  <c r="Y54" i="12"/>
  <c r="O66" i="12"/>
  <c r="Y67" i="12"/>
  <c r="Y69" i="12"/>
  <c r="O80" i="12"/>
  <c r="O92" i="12"/>
  <c r="O97" i="12"/>
  <c r="Y98" i="12"/>
  <c r="O113" i="12"/>
  <c r="AI113" i="12" s="1"/>
  <c r="Y120" i="12"/>
  <c r="AI120" i="12" s="1"/>
  <c r="Y9" i="12"/>
  <c r="Y19" i="12"/>
  <c r="O36" i="12"/>
  <c r="Y37" i="12"/>
  <c r="O41" i="12"/>
  <c r="O44" i="12"/>
  <c r="O49" i="12"/>
  <c r="Y50" i="12"/>
  <c r="Y57" i="12"/>
  <c r="O72" i="12"/>
  <c r="O83" i="12"/>
  <c r="AI83" i="12" s="1"/>
  <c r="Y85" i="12"/>
  <c r="O87" i="12"/>
  <c r="Y88" i="12"/>
  <c r="O90" i="12"/>
  <c r="Y94" i="12"/>
  <c r="O101" i="12"/>
  <c r="Y104" i="12"/>
  <c r="O107" i="12"/>
  <c r="Y116" i="12"/>
  <c r="AI116" i="12" s="1"/>
  <c r="O119" i="12"/>
  <c r="O6" i="12"/>
  <c r="O17" i="12"/>
  <c r="Y21" i="12"/>
  <c r="AI21" i="12" s="1"/>
  <c r="O32" i="12"/>
  <c r="Y34" i="12"/>
  <c r="O39" i="12"/>
  <c r="Y42" i="12"/>
  <c r="Y47" i="12"/>
  <c r="O61" i="12"/>
  <c r="Y62" i="12"/>
  <c r="O64" i="12"/>
  <c r="Y65" i="12"/>
  <c r="Y74" i="12"/>
  <c r="O78" i="12"/>
  <c r="O93" i="12"/>
  <c r="O123" i="12"/>
  <c r="Y124" i="12"/>
  <c r="O11" i="12"/>
  <c r="O14" i="12"/>
  <c r="Y20" i="12"/>
  <c r="O31" i="12"/>
  <c r="O45" i="12"/>
  <c r="AI45" i="12" s="1"/>
  <c r="O56" i="12"/>
  <c r="AI56" i="12" s="1"/>
  <c r="Y58" i="12"/>
  <c r="O73" i="12"/>
  <c r="AI73" i="12" s="1"/>
  <c r="O76" i="12"/>
  <c r="Y77" i="12"/>
  <c r="Y79" i="12"/>
  <c r="AI79" i="12" s="1"/>
  <c r="Y81" i="12"/>
  <c r="O84" i="12"/>
  <c r="Y95" i="12"/>
  <c r="Y99" i="12"/>
  <c r="Y102" i="12"/>
  <c r="O108" i="12"/>
  <c r="Y109" i="12"/>
  <c r="O111" i="12"/>
  <c r="Y114" i="12"/>
  <c r="AI114" i="12" s="1"/>
  <c r="O126" i="12"/>
  <c r="AI126" i="12" s="1"/>
  <c r="O5" i="12"/>
  <c r="O8" i="12"/>
  <c r="AI8" i="12" s="1"/>
  <c r="O16" i="12"/>
  <c r="O18" i="12"/>
  <c r="Y22" i="12"/>
  <c r="Y23" i="12"/>
  <c r="O27" i="12"/>
  <c r="O33" i="12"/>
  <c r="Y40" i="12"/>
  <c r="O46" i="12"/>
  <c r="O52" i="12"/>
  <c r="O54" i="12"/>
  <c r="O67" i="12"/>
  <c r="O69" i="12"/>
  <c r="AI69" i="12" s="1"/>
  <c r="Y89" i="12"/>
  <c r="AI89" i="12" s="1"/>
  <c r="Y91" i="12"/>
  <c r="O98" i="12"/>
  <c r="Y105" i="12"/>
  <c r="AI105" i="12" s="1"/>
  <c r="Y112" i="12"/>
  <c r="Y117" i="12"/>
  <c r="O120" i="12"/>
  <c r="Y121" i="12"/>
  <c r="O9" i="12"/>
  <c r="O13" i="12"/>
  <c r="O15" i="12"/>
  <c r="AI15" i="12" s="1"/>
  <c r="O19" i="12"/>
  <c r="AI19" i="12" s="1"/>
  <c r="Y24" i="12"/>
  <c r="Y29" i="12"/>
  <c r="AI29" i="12" s="1"/>
  <c r="Y35" i="12"/>
  <c r="O37" i="12"/>
  <c r="Y48" i="12"/>
  <c r="O50" i="12"/>
  <c r="Y55" i="12"/>
  <c r="O57" i="12"/>
  <c r="AI57" i="12" s="1"/>
  <c r="Y59" i="12"/>
  <c r="Y70" i="12"/>
  <c r="Y82" i="12"/>
  <c r="O85" i="12"/>
  <c r="Y86" i="12"/>
  <c r="O88" i="12"/>
  <c r="O94" i="12"/>
  <c r="Y96" i="12"/>
  <c r="O104" i="12"/>
  <c r="O116" i="12"/>
  <c r="K4" i="12"/>
  <c r="O21" i="12"/>
  <c r="Y25" i="12"/>
  <c r="O26" i="12"/>
  <c r="Y28" i="12"/>
  <c r="O34" i="12"/>
  <c r="Y38" i="12"/>
  <c r="O42" i="12"/>
  <c r="Y43" i="12"/>
  <c r="O47" i="12"/>
  <c r="Y53" i="12"/>
  <c r="O62" i="12"/>
  <c r="Y63" i="12"/>
  <c r="AI63" i="12" s="1"/>
  <c r="O65" i="12"/>
  <c r="O74" i="12"/>
  <c r="Y75" i="12"/>
  <c r="AI75" i="12" s="1"/>
  <c r="Y100" i="12"/>
  <c r="Y106" i="12"/>
  <c r="AI106" i="12" s="1"/>
  <c r="Y110" i="12"/>
  <c r="O124" i="12"/>
  <c r="Y125" i="12"/>
  <c r="Y10" i="12"/>
  <c r="AI10" i="12" s="1"/>
  <c r="Y12" i="12"/>
  <c r="Y30" i="12"/>
  <c r="Y51" i="12"/>
  <c r="AI51" i="12" s="1"/>
  <c r="O58" i="12"/>
  <c r="AI58" i="12" s="1"/>
  <c r="Y60" i="12"/>
  <c r="AI60" i="12" s="1"/>
  <c r="Y68" i="12"/>
  <c r="AI68" i="12" s="1"/>
  <c r="Y71" i="12"/>
  <c r="AI71" i="12" s="1"/>
  <c r="O77" i="12"/>
  <c r="O79" i="12"/>
  <c r="O81" i="12"/>
  <c r="AI81" i="12" s="1"/>
  <c r="O95" i="12"/>
  <c r="O99" i="12"/>
  <c r="O102" i="12"/>
  <c r="Y103" i="12"/>
  <c r="O109" i="12"/>
  <c r="AI109" i="12" s="1"/>
  <c r="O114" i="12"/>
  <c r="Y115" i="12"/>
  <c r="AI115" i="12" s="1"/>
  <c r="Y118" i="12"/>
  <c r="AI118" i="12" s="1"/>
  <c r="Y122" i="12"/>
  <c r="AI122" i="12" s="1"/>
  <c r="Y6" i="12"/>
  <c r="AI6" i="12" s="1"/>
  <c r="Y7" i="12"/>
  <c r="Y11" i="12"/>
  <c r="AI11" i="12" s="1"/>
  <c r="O20" i="12"/>
  <c r="O23" i="12"/>
  <c r="O40" i="12"/>
  <c r="Y66" i="12"/>
  <c r="Y17" i="12"/>
  <c r="Y31" i="12"/>
  <c r="AI31" i="12" s="1"/>
  <c r="Y32" i="12"/>
  <c r="O35" i="12"/>
  <c r="Y36" i="12"/>
  <c r="AI36" i="12" s="1"/>
  <c r="Y41" i="12"/>
  <c r="AI41" i="12" s="1"/>
  <c r="Y44" i="12"/>
  <c r="O48" i="12"/>
  <c r="Y49" i="12"/>
  <c r="AI49" i="12" s="1"/>
  <c r="O55" i="12"/>
  <c r="O59" i="12"/>
  <c r="O70" i="12"/>
  <c r="Y72" i="12"/>
  <c r="O82" i="12"/>
  <c r="Y83" i="12"/>
  <c r="O86" i="12"/>
  <c r="Y87" i="12"/>
  <c r="Y90" i="12"/>
  <c r="AI90" i="12" s="1"/>
  <c r="O96" i="12"/>
  <c r="Y101" i="12"/>
  <c r="AI101" i="12" s="1"/>
  <c r="Y107" i="12"/>
  <c r="Y119" i="12"/>
  <c r="O130" i="12"/>
  <c r="AU4" i="12" s="1"/>
  <c r="Y130" i="12"/>
  <c r="Y13" i="12"/>
  <c r="Y14" i="12"/>
  <c r="AI14" i="12" s="1"/>
  <c r="Y16" i="12"/>
  <c r="O22" i="12"/>
  <c r="O28" i="12"/>
  <c r="O38" i="12"/>
  <c r="Y39" i="12"/>
  <c r="AI39" i="12" s="1"/>
  <c r="O43" i="12"/>
  <c r="O53" i="12"/>
  <c r="Y61" i="12"/>
  <c r="AI61" i="12" s="1"/>
  <c r="O63" i="12"/>
  <c r="Y64" i="12"/>
  <c r="O75" i="12"/>
  <c r="Y78" i="12"/>
  <c r="Y93" i="12"/>
  <c r="O100" i="12"/>
  <c r="O106" i="12"/>
  <c r="O110" i="12"/>
  <c r="Y123" i="12"/>
  <c r="O125" i="12"/>
  <c r="K149" i="12"/>
  <c r="K132" i="12"/>
  <c r="AI121" i="12"/>
  <c r="K116" i="12"/>
  <c r="K104" i="12"/>
  <c r="W121" i="12"/>
  <c r="M16" i="12"/>
  <c r="W122" i="12"/>
  <c r="AI97" i="12"/>
  <c r="AM152" i="12"/>
  <c r="AJ145" i="12"/>
  <c r="AI137" i="12"/>
  <c r="AK136" i="12"/>
  <c r="AJ133" i="12"/>
  <c r="AH153" i="12"/>
  <c r="AL152" i="12"/>
  <c r="K151" i="12"/>
  <c r="AK147" i="12"/>
  <c r="AI145" i="12"/>
  <c r="AK143" i="12"/>
  <c r="AO139" i="12"/>
  <c r="AN134" i="12"/>
  <c r="AI133" i="12"/>
  <c r="AN131" i="12"/>
  <c r="AN128" i="12"/>
  <c r="AO116" i="12"/>
  <c r="AO104" i="12"/>
  <c r="AL157" i="12"/>
  <c r="AO154" i="12"/>
  <c r="AK152" i="12"/>
  <c r="AH145" i="12"/>
  <c r="AL140" i="12"/>
  <c r="AN139" i="12"/>
  <c r="K136" i="12"/>
  <c r="AM135" i="12"/>
  <c r="AH133" i="12"/>
  <c r="AM128" i="12"/>
  <c r="AJ126" i="12"/>
  <c r="AI111" i="12"/>
  <c r="AJ110" i="12"/>
  <c r="AH86" i="12"/>
  <c r="AH80" i="12"/>
  <c r="K16" i="12"/>
  <c r="K159" i="12"/>
  <c r="AK157" i="12"/>
  <c r="AJ155" i="12"/>
  <c r="AN154" i="12"/>
  <c r="AM139" i="12"/>
  <c r="AO138" i="12"/>
  <c r="AL135" i="12"/>
  <c r="AL128" i="12"/>
  <c r="AJ157" i="12"/>
  <c r="AM154" i="12"/>
  <c r="AJ149" i="12"/>
  <c r="K147" i="12"/>
  <c r="AL146" i="12"/>
  <c r="AI144" i="12"/>
  <c r="AN138" i="12"/>
  <c r="AK135" i="12"/>
  <c r="K126" i="12"/>
  <c r="K13" i="12"/>
  <c r="Y5" i="12"/>
  <c r="AO147" i="12"/>
  <c r="AI138" i="12"/>
  <c r="AM133" i="12"/>
  <c r="K130" i="12"/>
  <c r="AM114" i="12"/>
  <c r="Y18" i="12"/>
  <c r="AI18" i="12" s="1"/>
  <c r="AH7" i="12"/>
  <c r="H5" i="11"/>
  <c r="M33" i="11" s="1"/>
  <c r="E8" i="11"/>
  <c r="H36" i="11" s="1"/>
  <c r="H9" i="11"/>
  <c r="M37" i="11" s="1"/>
  <c r="AO152" i="12"/>
  <c r="AK151" i="12"/>
  <c r="AL148" i="12"/>
  <c r="AO144" i="12"/>
  <c r="AH138" i="12"/>
  <c r="AI132" i="12"/>
  <c r="K128" i="12"/>
  <c r="AL127" i="12"/>
  <c r="K123" i="12"/>
  <c r="AJ75" i="12"/>
  <c r="Y8" i="12"/>
  <c r="C13" i="11"/>
  <c r="C41" i="11" s="1"/>
  <c r="AN153" i="12"/>
  <c r="AN152" i="12"/>
  <c r="AJ151" i="12"/>
  <c r="AK148" i="12"/>
  <c r="AI146" i="12"/>
  <c r="AN144" i="12"/>
  <c r="AI143" i="12"/>
  <c r="AL141" i="12"/>
  <c r="AN137" i="12"/>
  <c r="AH135" i="12"/>
  <c r="K135" i="12"/>
  <c r="AL134" i="12"/>
  <c r="AH132" i="12"/>
  <c r="AH128" i="12"/>
  <c r="AK127" i="12"/>
  <c r="K56" i="12"/>
  <c r="AH30" i="12"/>
  <c r="O25" i="12"/>
  <c r="K5" i="12"/>
  <c r="AK121" i="12"/>
  <c r="AH118" i="12"/>
  <c r="AJ101" i="12"/>
  <c r="AK97" i="12"/>
  <c r="AK92" i="12"/>
  <c r="AJ90" i="12"/>
  <c r="AN88" i="12"/>
  <c r="AK80" i="12"/>
  <c r="AH76" i="12"/>
  <c r="AM74" i="12"/>
  <c r="AJ70" i="12"/>
  <c r="AL68" i="12"/>
  <c r="AH68" i="12"/>
  <c r="AK66" i="12"/>
  <c r="AM62" i="12"/>
  <c r="AN59" i="12"/>
  <c r="AJ59" i="12"/>
  <c r="AO52" i="12"/>
  <c r="AN50" i="12"/>
  <c r="AM47" i="12"/>
  <c r="AO40" i="12"/>
  <c r="K39" i="12"/>
  <c r="AN37" i="12"/>
  <c r="AM34" i="12"/>
  <c r="AL30" i="12"/>
  <c r="AM25" i="12"/>
  <c r="AN19" i="12"/>
  <c r="K14" i="12"/>
  <c r="L52" i="12"/>
  <c r="AH106" i="12"/>
  <c r="AN105" i="12"/>
  <c r="AK103" i="12"/>
  <c r="AK99" i="12"/>
  <c r="AO95" i="12"/>
  <c r="AH93" i="12"/>
  <c r="AM82" i="12"/>
  <c r="AJ80" i="12"/>
  <c r="AH78" i="12"/>
  <c r="AO76" i="12"/>
  <c r="AL74" i="12"/>
  <c r="AM70" i="12"/>
  <c r="AK68" i="12"/>
  <c r="AH64" i="12"/>
  <c r="AM59" i="12"/>
  <c r="AK58" i="12"/>
  <c r="AL47" i="12"/>
  <c r="AL43" i="12"/>
  <c r="AH43" i="12"/>
  <c r="AH39" i="12"/>
  <c r="AL34" i="12"/>
  <c r="K21" i="12"/>
  <c r="K11" i="12"/>
  <c r="K57" i="12"/>
  <c r="K37" i="12"/>
  <c r="K15" i="12"/>
  <c r="AJ125" i="12"/>
  <c r="AJ106" i="12"/>
  <c r="AJ100" i="12"/>
  <c r="AK96" i="12"/>
  <c r="AM95" i="12"/>
  <c r="AO94" i="12"/>
  <c r="AL91" i="12"/>
  <c r="AL89" i="12"/>
  <c r="AO85" i="12"/>
  <c r="AM81" i="12"/>
  <c r="AK70" i="12"/>
  <c r="AH66" i="12"/>
  <c r="AM58" i="12"/>
  <c r="AO57" i="12"/>
  <c r="AK55" i="12"/>
  <c r="AK35" i="12"/>
  <c r="AJ28" i="12"/>
  <c r="K27" i="12"/>
  <c r="AO19" i="12"/>
  <c r="AO9" i="12"/>
  <c r="K8" i="12"/>
  <c r="K108" i="12"/>
  <c r="K103" i="12"/>
  <c r="AN87" i="12"/>
  <c r="AL84" i="12"/>
  <c r="AH81" i="12"/>
  <c r="AL73" i="12"/>
  <c r="K73" i="12"/>
  <c r="AM61" i="12"/>
  <c r="K6" i="12"/>
  <c r="K113" i="12"/>
  <c r="AM87" i="12"/>
  <c r="AK84" i="12"/>
  <c r="K80" i="12"/>
  <c r="AK73" i="12"/>
  <c r="AL61" i="12"/>
  <c r="AM36" i="12"/>
  <c r="AJ33" i="12"/>
  <c r="AJ22" i="12"/>
  <c r="AM19" i="12"/>
  <c r="AL17" i="12"/>
  <c r="K12" i="12"/>
  <c r="AO125" i="12"/>
  <c r="AO123" i="12"/>
  <c r="AK123" i="12"/>
  <c r="AL116" i="12"/>
  <c r="AJ114" i="12"/>
  <c r="AN108" i="12"/>
  <c r="AJ108" i="12"/>
  <c r="AL104" i="12"/>
  <c r="AJ102" i="12"/>
  <c r="AM98" i="12"/>
  <c r="K90" i="12"/>
  <c r="AL88" i="12"/>
  <c r="AN84" i="12"/>
  <c r="AJ79" i="12"/>
  <c r="AO75" i="12"/>
  <c r="AK74" i="12"/>
  <c r="AN73" i="12"/>
  <c r="AL72" i="12"/>
  <c r="AO63" i="12"/>
  <c r="AL57" i="12"/>
  <c r="AH57" i="12"/>
  <c r="AN56" i="12"/>
  <c r="AN45" i="12"/>
  <c r="AJ45" i="12"/>
  <c r="K44" i="12"/>
  <c r="AK42" i="12"/>
  <c r="AO39" i="12"/>
  <c r="AO38" i="12"/>
  <c r="AJ31" i="12"/>
  <c r="AN8" i="12"/>
  <c r="K125" i="12"/>
  <c r="AJ124" i="12"/>
  <c r="AM122" i="12"/>
  <c r="AL120" i="12"/>
  <c r="AO119" i="12"/>
  <c r="AK116" i="12"/>
  <c r="AH112" i="12"/>
  <c r="AO107" i="12"/>
  <c r="AH105" i="12"/>
  <c r="AK104" i="12"/>
  <c r="AN100" i="12"/>
  <c r="AL98" i="12"/>
  <c r="AN93" i="12"/>
  <c r="AH91" i="12"/>
  <c r="K91" i="12"/>
  <c r="AM84" i="12"/>
  <c r="AO83" i="12"/>
  <c r="AM76" i="12"/>
  <c r="AN75" i="12"/>
  <c r="AO72" i="12"/>
  <c r="AK72" i="12"/>
  <c r="AL69" i="12"/>
  <c r="AH69" i="12"/>
  <c r="AN63" i="12"/>
  <c r="AM60" i="12"/>
  <c r="AM56" i="12"/>
  <c r="AL54" i="12"/>
  <c r="AJ47" i="12"/>
  <c r="AM45" i="12"/>
  <c r="AJ42" i="12"/>
  <c r="AH40" i="12"/>
  <c r="AJ34" i="12"/>
  <c r="K29" i="12"/>
  <c r="AH23" i="12"/>
  <c r="AH22" i="12"/>
  <c r="AK19" i="12"/>
  <c r="AN13" i="12"/>
  <c r="K7" i="12"/>
  <c r="AZ7" i="12"/>
  <c r="AZ8" i="12" s="1"/>
  <c r="AM125" i="12"/>
  <c r="AL122" i="12"/>
  <c r="K118" i="12"/>
  <c r="AJ116" i="12"/>
  <c r="AN107" i="12"/>
  <c r="AJ104" i="12"/>
  <c r="K71" i="12"/>
  <c r="AL56" i="12"/>
  <c r="AK54" i="12"/>
  <c r="AL45" i="12"/>
  <c r="AN44" i="12"/>
  <c r="AJ44" i="12"/>
  <c r="AN31" i="12"/>
  <c r="AH20" i="12"/>
  <c r="AN16" i="12"/>
  <c r="AH14" i="12"/>
  <c r="K10" i="12"/>
  <c r="AL8" i="12"/>
  <c r="AL5" i="12"/>
  <c r="AK126" i="12"/>
  <c r="AH124" i="12"/>
  <c r="AO118" i="12"/>
  <c r="AN112" i="12"/>
  <c r="AL110" i="12"/>
  <c r="K100" i="12"/>
  <c r="AN92" i="12"/>
  <c r="K89" i="12"/>
  <c r="K77" i="12"/>
  <c r="K67" i="12"/>
  <c r="AK56" i="12"/>
  <c r="AJ54" i="12"/>
  <c r="K54" i="12"/>
  <c r="AM44" i="12"/>
  <c r="AJ26" i="12"/>
  <c r="AM17" i="12"/>
  <c r="AL13" i="12"/>
  <c r="AK10" i="12"/>
  <c r="AO7" i="12"/>
  <c r="AX7" i="12"/>
  <c r="AX8" i="12" s="1"/>
  <c r="W59" i="12"/>
  <c r="AO124" i="12"/>
  <c r="AJ122" i="12"/>
  <c r="AN114" i="12"/>
  <c r="AM92" i="12"/>
  <c r="AL86" i="12"/>
  <c r="K86" i="12"/>
  <c r="AJ71" i="12"/>
  <c r="AO65" i="12"/>
  <c r="K65" i="12"/>
  <c r="AO62" i="12"/>
  <c r="AL59" i="12"/>
  <c r="AL48" i="12"/>
  <c r="AH44" i="12"/>
  <c r="AL35" i="12"/>
  <c r="K35" i="12"/>
  <c r="AL32" i="12"/>
  <c r="AL31" i="12"/>
  <c r="K20" i="12"/>
  <c r="AL16" i="12"/>
  <c r="C14" i="18"/>
  <c r="C13" i="18"/>
  <c r="C15" i="18"/>
  <c r="C7" i="11"/>
  <c r="K95" i="12"/>
  <c r="H11" i="11"/>
  <c r="M39" i="11" s="1"/>
  <c r="K14" i="11"/>
  <c r="E42" i="11" s="1"/>
  <c r="C42" i="11"/>
  <c r="F9" i="11"/>
  <c r="I37" i="11" s="1"/>
  <c r="C12" i="11"/>
  <c r="C40" i="11" s="1"/>
  <c r="K101" i="12"/>
  <c r="I9" i="11"/>
  <c r="D37" i="11" s="1"/>
  <c r="K20" i="11"/>
  <c r="E48" i="11" s="1"/>
  <c r="C56" i="11"/>
  <c r="K28" i="11"/>
  <c r="E56" i="11" s="1"/>
  <c r="H7" i="11"/>
  <c r="M35" i="11" s="1"/>
  <c r="AN57" i="2"/>
  <c r="AB22" i="2"/>
  <c r="C11" i="11"/>
  <c r="K154" i="12"/>
  <c r="J6" i="11"/>
  <c r="E6" i="11"/>
  <c r="H34" i="11" s="1"/>
  <c r="I6" i="11"/>
  <c r="D34" i="11" s="1"/>
  <c r="AB21" i="2"/>
  <c r="AN56" i="2"/>
  <c r="C15" i="11"/>
  <c r="K139" i="12"/>
  <c r="AB17" i="2"/>
  <c r="AN52" i="2"/>
  <c r="D8" i="11"/>
  <c r="G36" i="11" s="1"/>
  <c r="F8" i="11"/>
  <c r="I36" i="11" s="1"/>
  <c r="C6" i="11"/>
  <c r="D52" i="11"/>
  <c r="K24" i="11"/>
  <c r="E52" i="11" s="1"/>
  <c r="K23" i="11"/>
  <c r="E51" i="11" s="1"/>
  <c r="D51" i="11"/>
  <c r="D49" i="11"/>
  <c r="K21" i="11"/>
  <c r="E49" i="11" s="1"/>
  <c r="G9" i="11"/>
  <c r="L37" i="11" s="1"/>
  <c r="AN35" i="2"/>
  <c r="I5" i="11"/>
  <c r="D33" i="11" s="1"/>
  <c r="K145" i="12"/>
  <c r="G5" i="11"/>
  <c r="L33" i="11" s="1"/>
  <c r="F5" i="11"/>
  <c r="I33" i="11" s="1"/>
  <c r="J10" i="11"/>
  <c r="C10" i="11"/>
  <c r="E10" i="11"/>
  <c r="H38" i="11" s="1"/>
  <c r="D10" i="11"/>
  <c r="G38" i="11" s="1"/>
  <c r="F10" i="11"/>
  <c r="I38" i="11" s="1"/>
  <c r="G10" i="11"/>
  <c r="L38" i="11" s="1"/>
  <c r="I10" i="11"/>
  <c r="D38" i="11" s="1"/>
  <c r="H10" i="11"/>
  <c r="M38" i="11" s="1"/>
  <c r="G15" i="11"/>
  <c r="E15" i="11"/>
  <c r="F15" i="11"/>
  <c r="H15" i="11"/>
  <c r="I15" i="11"/>
  <c r="J15" i="11"/>
  <c r="K153" i="12"/>
  <c r="K48" i="12"/>
  <c r="W100" i="12"/>
  <c r="C48" i="11"/>
  <c r="E9" i="11"/>
  <c r="H37" i="11" s="1"/>
  <c r="H6" i="11"/>
  <c r="M34" i="11" s="1"/>
  <c r="E5" i="11"/>
  <c r="H33" i="11" s="1"/>
  <c r="K141" i="12"/>
  <c r="K111" i="12"/>
  <c r="K97" i="12"/>
  <c r="K83" i="12"/>
  <c r="K58" i="12"/>
  <c r="K25" i="12"/>
  <c r="W76" i="12"/>
  <c r="W77" i="12"/>
  <c r="W141" i="12"/>
  <c r="W81" i="12"/>
  <c r="W143" i="12"/>
  <c r="W35" i="12"/>
  <c r="W97" i="12"/>
  <c r="W158" i="12"/>
  <c r="W98" i="12"/>
  <c r="W159" i="12"/>
  <c r="W38" i="12"/>
  <c r="W99" i="12"/>
  <c r="W53" i="12"/>
  <c r="W117" i="12"/>
  <c r="W57" i="12"/>
  <c r="W119" i="12"/>
  <c r="J11" i="11"/>
  <c r="D9" i="11"/>
  <c r="G37" i="11" s="1"/>
  <c r="J7" i="11"/>
  <c r="G6" i="11"/>
  <c r="L34" i="11" s="1"/>
  <c r="D5" i="11"/>
  <c r="G33" i="11" s="1"/>
  <c r="AH148" i="12"/>
  <c r="AO141" i="12"/>
  <c r="AL139" i="12"/>
  <c r="K138" i="12"/>
  <c r="K120" i="12"/>
  <c r="AL118" i="12"/>
  <c r="AH114" i="12"/>
  <c r="AO111" i="12"/>
  <c r="AM109" i="12"/>
  <c r="AI104" i="12"/>
  <c r="AO97" i="12"/>
  <c r="AL95" i="12"/>
  <c r="K94" i="12"/>
  <c r="AI88" i="12"/>
  <c r="W75" i="12"/>
  <c r="M52" i="12"/>
  <c r="M41" i="12"/>
  <c r="C8" i="11"/>
  <c r="K106" i="12"/>
  <c r="K16" i="11"/>
  <c r="E44" i="11" s="1"/>
  <c r="I11" i="11"/>
  <c r="D39" i="11" s="1"/>
  <c r="C9" i="11"/>
  <c r="I7" i="11"/>
  <c r="D35" i="11" s="1"/>
  <c r="F6" i="11"/>
  <c r="I34" i="11" s="1"/>
  <c r="C5" i="11"/>
  <c r="K143" i="12"/>
  <c r="AN141" i="12"/>
  <c r="AK139" i="12"/>
  <c r="AJ136" i="12"/>
  <c r="AK118" i="12"/>
  <c r="AN111" i="12"/>
  <c r="AL109" i="12"/>
  <c r="AH104" i="12"/>
  <c r="K99" i="12"/>
  <c r="AN97" i="12"/>
  <c r="AK95" i="12"/>
  <c r="AJ92" i="12"/>
  <c r="AH88" i="12"/>
  <c r="K50" i="12"/>
  <c r="W61" i="12"/>
  <c r="L64" i="12"/>
  <c r="AH146" i="12"/>
  <c r="AI136" i="12"/>
  <c r="AK129" i="12"/>
  <c r="AH102" i="12"/>
  <c r="M95" i="12"/>
  <c r="G11" i="11"/>
  <c r="L39" i="11" s="1"/>
  <c r="J8" i="11"/>
  <c r="G7" i="11"/>
  <c r="L35" i="11" s="1"/>
  <c r="D6" i="11"/>
  <c r="G34" i="11" s="1"/>
  <c r="AK149" i="12"/>
  <c r="K137" i="12"/>
  <c r="AH136" i="12"/>
  <c r="K131" i="12"/>
  <c r="AH127" i="12"/>
  <c r="K124" i="12"/>
  <c r="AO122" i="12"/>
  <c r="AM120" i="12"/>
  <c r="AK106" i="12"/>
  <c r="AN99" i="12"/>
  <c r="AL97" i="12"/>
  <c r="K93" i="12"/>
  <c r="AH92" i="12"/>
  <c r="K82" i="12"/>
  <c r="K75" i="12"/>
  <c r="K72" i="12"/>
  <c r="AI59" i="12"/>
  <c r="AL58" i="12"/>
  <c r="AK48" i="12"/>
  <c r="W39" i="12"/>
  <c r="AM141" i="12"/>
  <c r="AN120" i="12"/>
  <c r="AL106" i="12"/>
  <c r="M106" i="12"/>
  <c r="K17" i="11"/>
  <c r="F11" i="11"/>
  <c r="I39" i="11" s="1"/>
  <c r="I8" i="11"/>
  <c r="D36" i="11" s="1"/>
  <c r="F7" i="11"/>
  <c r="I35" i="11" s="1"/>
  <c r="K140" i="12"/>
  <c r="AL138" i="12"/>
  <c r="AH134" i="12"/>
  <c r="AO131" i="12"/>
  <c r="K110" i="12"/>
  <c r="K96" i="12"/>
  <c r="AL94" i="12"/>
  <c r="K53" i="12"/>
  <c r="W15" i="12"/>
  <c r="M149" i="12"/>
  <c r="M70" i="12"/>
  <c r="M59" i="12"/>
  <c r="AG59" i="12" s="1"/>
  <c r="K109" i="12"/>
  <c r="AO143" i="12"/>
  <c r="K122" i="12"/>
  <c r="D15" i="11"/>
  <c r="E11" i="11"/>
  <c r="H39" i="11" s="1"/>
  <c r="H8" i="11"/>
  <c r="M36" i="11" s="1"/>
  <c r="E7" i="11"/>
  <c r="H35" i="11" s="1"/>
  <c r="AK138" i="12"/>
  <c r="AJ117" i="12"/>
  <c r="AH115" i="12"/>
  <c r="AO110" i="12"/>
  <c r="AM108" i="12"/>
  <c r="AK94" i="12"/>
  <c r="K63" i="12"/>
  <c r="L40" i="12"/>
  <c r="AT7" i="12"/>
  <c r="AT8" i="12" s="1"/>
  <c r="W14" i="12"/>
  <c r="AO99" i="12"/>
  <c r="AJ95" i="12"/>
  <c r="AI92" i="12"/>
  <c r="D11" i="11"/>
  <c r="G39" i="11" s="1"/>
  <c r="J9" i="11"/>
  <c r="G8" i="11"/>
  <c r="L36" i="11" s="1"/>
  <c r="D7" i="11"/>
  <c r="G35" i="11" s="1"/>
  <c r="J5" i="11"/>
  <c r="AI147" i="12"/>
  <c r="K142" i="12"/>
  <c r="AN140" i="12"/>
  <c r="AJ138" i="12"/>
  <c r="AI117" i="12"/>
  <c r="K112" i="12"/>
  <c r="AN110" i="12"/>
  <c r="AL108" i="12"/>
  <c r="AK105" i="12"/>
  <c r="AI103" i="12"/>
  <c r="K98" i="12"/>
  <c r="AN96" i="12"/>
  <c r="AJ94" i="12"/>
  <c r="AJ73" i="12"/>
  <c r="AM72" i="12"/>
  <c r="AN34" i="12"/>
  <c r="W137" i="12"/>
  <c r="M124" i="12"/>
  <c r="M113" i="12"/>
  <c r="AI127" i="12"/>
  <c r="AM97" i="12"/>
  <c r="AH147" i="12"/>
  <c r="K144" i="12"/>
  <c r="AO142" i="12"/>
  <c r="AM140" i="12"/>
  <c r="K121" i="12"/>
  <c r="AM119" i="12"/>
  <c r="AH117" i="12"/>
  <c r="AO112" i="12"/>
  <c r="AM110" i="12"/>
  <c r="AK108" i="12"/>
  <c r="AJ105" i="12"/>
  <c r="AH103" i="12"/>
  <c r="AO98" i="12"/>
  <c r="AM96" i="12"/>
  <c r="AI94" i="12"/>
  <c r="K36" i="12"/>
  <c r="W136" i="12"/>
  <c r="AN89" i="12"/>
  <c r="K87" i="12"/>
  <c r="AK86" i="12"/>
  <c r="AI84" i="12"/>
  <c r="K61" i="12"/>
  <c r="AJ56" i="12"/>
  <c r="K34" i="12"/>
  <c r="K9" i="12"/>
  <c r="AK7" i="12"/>
  <c r="K85" i="12"/>
  <c r="AL83" i="12"/>
  <c r="AN77" i="12"/>
  <c r="AO61" i="12"/>
  <c r="AM50" i="12"/>
  <c r="K47" i="12"/>
  <c r="AK44" i="12"/>
  <c r="K32" i="12"/>
  <c r="M6" i="12"/>
  <c r="M12" i="12"/>
  <c r="M18" i="12"/>
  <c r="M24" i="12"/>
  <c r="M30" i="12"/>
  <c r="M36" i="12"/>
  <c r="M42" i="12"/>
  <c r="M48" i="12"/>
  <c r="M54" i="12"/>
  <c r="M60" i="12"/>
  <c r="M66" i="12"/>
  <c r="M72" i="12"/>
  <c r="M78" i="12"/>
  <c r="M84" i="12"/>
  <c r="M90" i="12"/>
  <c r="M96" i="12"/>
  <c r="M102" i="12"/>
  <c r="M108" i="12"/>
  <c r="M114" i="12"/>
  <c r="M120" i="12"/>
  <c r="M126" i="12"/>
  <c r="M132" i="12"/>
  <c r="M138" i="12"/>
  <c r="M144" i="12"/>
  <c r="M150" i="12"/>
  <c r="M156" i="12"/>
  <c r="W6" i="12"/>
  <c r="W18" i="12"/>
  <c r="W30" i="12"/>
  <c r="AG30" i="12" s="1"/>
  <c r="W42" i="12"/>
  <c r="W54" i="12"/>
  <c r="W66" i="12"/>
  <c r="W78" i="12"/>
  <c r="AG78" i="12" s="1"/>
  <c r="W90" i="12"/>
  <c r="W102" i="12"/>
  <c r="W114" i="12"/>
  <c r="W126" i="12"/>
  <c r="W138" i="12"/>
  <c r="AG138" i="12" s="1"/>
  <c r="W150" i="12"/>
  <c r="W7" i="12"/>
  <c r="AG7" i="12" s="1"/>
  <c r="W19" i="12"/>
  <c r="W31" i="12"/>
  <c r="W43" i="12"/>
  <c r="W55" i="12"/>
  <c r="W67" i="12"/>
  <c r="AG67" i="12" s="1"/>
  <c r="W79" i="12"/>
  <c r="AG79" i="12" s="1"/>
  <c r="W91" i="12"/>
  <c r="W103" i="12"/>
  <c r="W115" i="12"/>
  <c r="W127" i="12"/>
  <c r="W139" i="12"/>
  <c r="W151" i="12"/>
  <c r="M7" i="12"/>
  <c r="M13" i="12"/>
  <c r="M19" i="12"/>
  <c r="M25" i="12"/>
  <c r="M31" i="12"/>
  <c r="M37" i="12"/>
  <c r="M43" i="12"/>
  <c r="M49" i="12"/>
  <c r="M55" i="12"/>
  <c r="M61" i="12"/>
  <c r="M67" i="12"/>
  <c r="M73" i="12"/>
  <c r="M79" i="12"/>
  <c r="M85" i="12"/>
  <c r="M91" i="12"/>
  <c r="M97" i="12"/>
  <c r="M103" i="12"/>
  <c r="M109" i="12"/>
  <c r="M115" i="12"/>
  <c r="M121" i="12"/>
  <c r="M127" i="12"/>
  <c r="M133" i="12"/>
  <c r="M139" i="12"/>
  <c r="M145" i="12"/>
  <c r="M151" i="12"/>
  <c r="M157" i="12"/>
  <c r="W8" i="12"/>
  <c r="W20" i="12"/>
  <c r="W32" i="12"/>
  <c r="W44" i="12"/>
  <c r="AG44" i="12" s="1"/>
  <c r="W56" i="12"/>
  <c r="W68" i="12"/>
  <c r="W80" i="12"/>
  <c r="W92" i="12"/>
  <c r="W104" i="12"/>
  <c r="W116" i="12"/>
  <c r="W128" i="12"/>
  <c r="W140" i="12"/>
  <c r="W152" i="12"/>
  <c r="M8" i="12"/>
  <c r="M14" i="12"/>
  <c r="M20" i="12"/>
  <c r="M26" i="12"/>
  <c r="M32" i="12"/>
  <c r="M38" i="12"/>
  <c r="M44" i="12"/>
  <c r="M50" i="12"/>
  <c r="M56" i="12"/>
  <c r="M62" i="12"/>
  <c r="M68" i="12"/>
  <c r="M74" i="12"/>
  <c r="M80" i="12"/>
  <c r="M86" i="12"/>
  <c r="M92" i="12"/>
  <c r="M98" i="12"/>
  <c r="M104" i="12"/>
  <c r="M110" i="12"/>
  <c r="M116" i="12"/>
  <c r="M122" i="12"/>
  <c r="AG122" i="12" s="1"/>
  <c r="M128" i="12"/>
  <c r="M134" i="12"/>
  <c r="M140" i="12"/>
  <c r="M146" i="12"/>
  <c r="M152" i="12"/>
  <c r="M158" i="12"/>
  <c r="W10" i="12"/>
  <c r="AG10" i="12" s="1"/>
  <c r="W22" i="12"/>
  <c r="W34" i="12"/>
  <c r="W46" i="12"/>
  <c r="W58" i="12"/>
  <c r="W70" i="12"/>
  <c r="W82" i="12"/>
  <c r="W94" i="12"/>
  <c r="W106" i="12"/>
  <c r="W118" i="12"/>
  <c r="W130" i="12"/>
  <c r="W142" i="12"/>
  <c r="W154" i="12"/>
  <c r="M9" i="12"/>
  <c r="M15" i="12"/>
  <c r="M21" i="12"/>
  <c r="M27" i="12"/>
  <c r="M33" i="12"/>
  <c r="M39" i="12"/>
  <c r="M45" i="12"/>
  <c r="M51" i="12"/>
  <c r="M57" i="12"/>
  <c r="M63" i="12"/>
  <c r="M69" i="12"/>
  <c r="M75" i="12"/>
  <c r="M81" i="12"/>
  <c r="M87" i="12"/>
  <c r="M93" i="12"/>
  <c r="M99" i="12"/>
  <c r="M105" i="12"/>
  <c r="M111" i="12"/>
  <c r="M117" i="12"/>
  <c r="M123" i="12"/>
  <c r="M129" i="12"/>
  <c r="M135" i="12"/>
  <c r="M141" i="12"/>
  <c r="M147" i="12"/>
  <c r="M153" i="12"/>
  <c r="M159" i="12"/>
  <c r="W5" i="12"/>
  <c r="W12" i="12"/>
  <c r="AG12" i="12" s="1"/>
  <c r="W24" i="12"/>
  <c r="W36" i="12"/>
  <c r="W48" i="12"/>
  <c r="W60" i="12"/>
  <c r="W72" i="12"/>
  <c r="W84" i="12"/>
  <c r="W96" i="12"/>
  <c r="AG96" i="12" s="1"/>
  <c r="W108" i="12"/>
  <c r="AG108" i="12" s="1"/>
  <c r="W120" i="12"/>
  <c r="W132" i="12"/>
  <c r="W144" i="12"/>
  <c r="W156" i="12"/>
  <c r="AG156" i="12" s="1"/>
  <c r="L16" i="12"/>
  <c r="M17" i="12"/>
  <c r="M35" i="12"/>
  <c r="M53" i="12"/>
  <c r="M71" i="12"/>
  <c r="M89" i="12"/>
  <c r="M107" i="12"/>
  <c r="M125" i="12"/>
  <c r="M143" i="12"/>
  <c r="W21" i="12"/>
  <c r="AG21" i="12" s="1"/>
  <c r="W40" i="12"/>
  <c r="W62" i="12"/>
  <c r="W83" i="12"/>
  <c r="W101" i="12"/>
  <c r="W123" i="12"/>
  <c r="W145" i="12"/>
  <c r="W23" i="12"/>
  <c r="W41" i="12"/>
  <c r="AG41" i="12" s="1"/>
  <c r="W63" i="12"/>
  <c r="AG63" i="12" s="1"/>
  <c r="W85" i="12"/>
  <c r="AG85" i="12" s="1"/>
  <c r="W105" i="12"/>
  <c r="W124" i="12"/>
  <c r="W146" i="12"/>
  <c r="M10" i="12"/>
  <c r="M28" i="12"/>
  <c r="M46" i="12"/>
  <c r="M64" i="12"/>
  <c r="M82" i="12"/>
  <c r="M100" i="12"/>
  <c r="M118" i="12"/>
  <c r="M136" i="12"/>
  <c r="M154" i="12"/>
  <c r="W25" i="12"/>
  <c r="W45" i="12"/>
  <c r="AG45" i="12" s="1"/>
  <c r="W64" i="12"/>
  <c r="W86" i="12"/>
  <c r="W107" i="12"/>
  <c r="W125" i="12"/>
  <c r="W147" i="12"/>
  <c r="W26" i="12"/>
  <c r="W47" i="12"/>
  <c r="W65" i="12"/>
  <c r="W87" i="12"/>
  <c r="W109" i="12"/>
  <c r="AG109" i="12" s="1"/>
  <c r="W129" i="12"/>
  <c r="W148" i="12"/>
  <c r="M11" i="12"/>
  <c r="M29" i="12"/>
  <c r="M47" i="12"/>
  <c r="M65" i="12"/>
  <c r="M83" i="12"/>
  <c r="M101" i="12"/>
  <c r="M119" i="12"/>
  <c r="M137" i="12"/>
  <c r="M155" i="12"/>
  <c r="W27" i="12"/>
  <c r="AG27" i="12" s="1"/>
  <c r="W49" i="12"/>
  <c r="W69" i="12"/>
  <c r="W88" i="12"/>
  <c r="W110" i="12"/>
  <c r="AG110" i="12" s="1"/>
  <c r="W131" i="12"/>
  <c r="W149" i="12"/>
  <c r="W9" i="12"/>
  <c r="W28" i="12"/>
  <c r="W50" i="12"/>
  <c r="W71" i="12"/>
  <c r="AG71" i="12" s="1"/>
  <c r="W89" i="12"/>
  <c r="AG89" i="12" s="1"/>
  <c r="W111" i="12"/>
  <c r="AG111" i="12" s="1"/>
  <c r="W133" i="12"/>
  <c r="AG133" i="12" s="1"/>
  <c r="W153" i="12"/>
  <c r="AG153" i="12" s="1"/>
  <c r="M22" i="12"/>
  <c r="M40" i="12"/>
  <c r="M58" i="12"/>
  <c r="M76" i="12"/>
  <c r="M94" i="12"/>
  <c r="M112" i="12"/>
  <c r="M130" i="12"/>
  <c r="M148" i="12"/>
  <c r="W11" i="12"/>
  <c r="AG11" i="12" s="1"/>
  <c r="W29" i="12"/>
  <c r="AG29" i="12" s="1"/>
  <c r="W51" i="12"/>
  <c r="W73" i="12"/>
  <c r="AG73" i="12" s="1"/>
  <c r="W93" i="12"/>
  <c r="AG93" i="12" s="1"/>
  <c r="W112" i="12"/>
  <c r="W134" i="12"/>
  <c r="W155" i="12"/>
  <c r="W13" i="12"/>
  <c r="W33" i="12"/>
  <c r="W52" i="12"/>
  <c r="W74" i="12"/>
  <c r="AG74" i="12" s="1"/>
  <c r="W95" i="12"/>
  <c r="AG95" i="12" s="1"/>
  <c r="W113" i="12"/>
  <c r="W135" i="12"/>
  <c r="W157" i="12"/>
  <c r="K88" i="12"/>
  <c r="AN85" i="12"/>
  <c r="K76" i="12"/>
  <c r="AL75" i="12"/>
  <c r="AN65" i="12"/>
  <c r="AH54" i="12"/>
  <c r="AO53" i="12"/>
  <c r="K51" i="12"/>
  <c r="K49" i="12"/>
  <c r="AN47" i="12"/>
  <c r="K33" i="12"/>
  <c r="K74" i="12"/>
  <c r="AJ69" i="12"/>
  <c r="K64" i="12"/>
  <c r="AM63" i="12"/>
  <c r="K60" i="12"/>
  <c r="K46" i="12"/>
  <c r="K38" i="12"/>
  <c r="W37" i="12"/>
  <c r="AK5" i="12"/>
  <c r="AL87" i="12"/>
  <c r="K84" i="12"/>
  <c r="AH83" i="12"/>
  <c r="AH79" i="12"/>
  <c r="AO78" i="12"/>
  <c r="AO74" i="12"/>
  <c r="AK61" i="12"/>
  <c r="AJ43" i="12"/>
  <c r="K18" i="12"/>
  <c r="AH89" i="12"/>
  <c r="AK82" i="12"/>
  <c r="AI72" i="12"/>
  <c r="AL71" i="12"/>
  <c r="K62" i="12"/>
  <c r="AN60" i="12"/>
  <c r="AH58" i="12"/>
  <c r="AK57" i="12"/>
  <c r="AN51" i="12"/>
  <c r="K45" i="12"/>
  <c r="AH41" i="12"/>
  <c r="AM33" i="12"/>
  <c r="K17" i="12"/>
  <c r="W17" i="12"/>
  <c r="M142" i="12"/>
  <c r="M131" i="12"/>
  <c r="M88" i="12"/>
  <c r="M77" i="12"/>
  <c r="M34" i="12"/>
  <c r="M23" i="12"/>
  <c r="AH67" i="12"/>
  <c r="AO66" i="12"/>
  <c r="K59" i="12"/>
  <c r="AI55" i="12"/>
  <c r="AM46" i="12"/>
  <c r="K30" i="12"/>
  <c r="W16" i="12"/>
  <c r="AG16" i="12" s="1"/>
  <c r="AM9" i="12"/>
  <c r="AM21" i="12"/>
  <c r="AK8" i="12"/>
  <c r="C8" i="18"/>
  <c r="AK9" i="12"/>
  <c r="AE13" i="12"/>
  <c r="U18" i="12"/>
  <c r="AO18" i="12" s="1"/>
  <c r="AE31" i="12"/>
  <c r="AO31" i="12" s="1"/>
  <c r="AE130" i="12"/>
  <c r="AE12" i="12"/>
  <c r="AO12" i="12" s="1"/>
  <c r="U17" i="12"/>
  <c r="AO17" i="12" s="1"/>
  <c r="AE25" i="12"/>
  <c r="AO25" i="12" s="1"/>
  <c r="AE30" i="12"/>
  <c r="AO30" i="12" s="1"/>
  <c r="AE5" i="12"/>
  <c r="AO5" i="12" s="1"/>
  <c r="AE11" i="12"/>
  <c r="U15" i="12"/>
  <c r="AO15" i="12" s="1"/>
  <c r="U16" i="12"/>
  <c r="AO16" i="12" s="1"/>
  <c r="AE24" i="12"/>
  <c r="AE29" i="12"/>
  <c r="AE6" i="12"/>
  <c r="AO6" i="12" s="1"/>
  <c r="U13" i="12"/>
  <c r="AE22" i="12"/>
  <c r="AO22" i="12" s="1"/>
  <c r="AE26" i="12"/>
  <c r="AO26" i="12" s="1"/>
  <c r="U11" i="12"/>
  <c r="AE20" i="12"/>
  <c r="AO20" i="12" s="1"/>
  <c r="U24" i="12"/>
  <c r="U29" i="12"/>
  <c r="AO27" i="12"/>
  <c r="AO23" i="12"/>
  <c r="K22" i="12"/>
  <c r="AN18" i="12"/>
  <c r="AH16" i="12"/>
  <c r="AL15" i="12"/>
  <c r="AH5" i="12"/>
  <c r="AL18" i="12"/>
  <c r="AJ15" i="12"/>
  <c r="AN6" i="12"/>
  <c r="AH31" i="12"/>
  <c r="AH24" i="12"/>
  <c r="AN20" i="12"/>
  <c r="AI12" i="12"/>
  <c r="AH15" i="12"/>
  <c r="AA6" i="12"/>
  <c r="Q13" i="12"/>
  <c r="AK13" i="12" s="1"/>
  <c r="AA22" i="12"/>
  <c r="AA26" i="12"/>
  <c r="Q31" i="12"/>
  <c r="AK31" i="12" s="1"/>
  <c r="Q5" i="12"/>
  <c r="Q12" i="12"/>
  <c r="AK12" i="12" s="1"/>
  <c r="AA21" i="12"/>
  <c r="AK21" i="12" s="1"/>
  <c r="Q25" i="12"/>
  <c r="AK25" i="12" s="1"/>
  <c r="Q30" i="12"/>
  <c r="AK30" i="12" s="1"/>
  <c r="Q130" i="12"/>
  <c r="Q11" i="12"/>
  <c r="AK11" i="12" s="1"/>
  <c r="AA20" i="12"/>
  <c r="Q24" i="12"/>
  <c r="AK24" i="12" s="1"/>
  <c r="Q29" i="12"/>
  <c r="AK29" i="12" s="1"/>
  <c r="Q6" i="12"/>
  <c r="AA18" i="12"/>
  <c r="AK18" i="12" s="1"/>
  <c r="Q22" i="12"/>
  <c r="Q26" i="12"/>
  <c r="AA15" i="12"/>
  <c r="AK15" i="12" s="1"/>
  <c r="AA16" i="12"/>
  <c r="AK16" i="12" s="1"/>
  <c r="Q20" i="12"/>
  <c r="C9" i="18"/>
  <c r="C16" i="18"/>
  <c r="C4" i="18"/>
  <c r="C10" i="18"/>
  <c r="C5" i="18"/>
  <c r="C11" i="18"/>
  <c r="C6" i="18"/>
  <c r="C12" i="18"/>
  <c r="S26" i="12"/>
  <c r="S22" i="12"/>
  <c r="AC18" i="12"/>
  <c r="AM18" i="12" s="1"/>
  <c r="S6" i="12"/>
  <c r="S130" i="12"/>
  <c r="S24" i="12"/>
  <c r="AC20" i="12"/>
  <c r="AM20" i="12" s="1"/>
  <c r="S11" i="12"/>
  <c r="S31" i="12"/>
  <c r="AM31" i="12" s="1"/>
  <c r="AC26" i="12"/>
  <c r="AC22" i="12"/>
  <c r="S13" i="12"/>
  <c r="AM13" i="12" s="1"/>
  <c r="AC6" i="12"/>
  <c r="S32" i="12"/>
  <c r="AM32" i="12" s="1"/>
  <c r="AC28" i="12"/>
  <c r="AM28" i="12" s="1"/>
  <c r="AC27" i="12"/>
  <c r="AM27" i="12" s="1"/>
  <c r="AC23" i="12"/>
  <c r="AM23" i="12" s="1"/>
  <c r="S14" i="12"/>
  <c r="AM14" i="12" s="1"/>
  <c r="AC10" i="12"/>
  <c r="AM10" i="12" s="1"/>
  <c r="S8" i="12"/>
  <c r="AM8" i="12" s="1"/>
  <c r="AC7" i="12"/>
  <c r="AM7" i="12" s="1"/>
  <c r="AC29" i="12"/>
  <c r="AM29" i="12" s="1"/>
  <c r="AC24" i="12"/>
  <c r="S16" i="12"/>
  <c r="AM16" i="12" s="1"/>
  <c r="S15" i="12"/>
  <c r="AM15" i="12" s="1"/>
  <c r="AC11" i="12"/>
  <c r="AG142" i="12" l="1"/>
  <c r="AG52" i="12"/>
  <c r="AG50" i="12"/>
  <c r="AI76" i="12"/>
  <c r="AG33" i="12"/>
  <c r="AG106" i="12"/>
  <c r="AI93" i="12"/>
  <c r="AI98" i="12"/>
  <c r="AI27" i="12"/>
  <c r="AJ120" i="12"/>
  <c r="AJ24" i="12"/>
  <c r="AJ49" i="12"/>
  <c r="AJ148" i="12"/>
  <c r="AI5" i="12"/>
  <c r="AG121" i="12"/>
  <c r="AJ50" i="12"/>
  <c r="AI150" i="12"/>
  <c r="AJ17" i="12"/>
  <c r="AJ152" i="12"/>
  <c r="AJ84" i="12"/>
  <c r="AG151" i="12"/>
  <c r="AG18" i="12"/>
  <c r="AI40" i="12"/>
  <c r="AJ10" i="12"/>
  <c r="AJ150" i="12"/>
  <c r="AJ51" i="12"/>
  <c r="AJ98" i="12"/>
  <c r="AI64" i="12"/>
  <c r="AI66" i="12"/>
  <c r="AJ64" i="12"/>
  <c r="AJ52" i="12"/>
  <c r="AJ134" i="12"/>
  <c r="AI112" i="12"/>
  <c r="AJ12" i="12"/>
  <c r="AJ67" i="12"/>
  <c r="AJ109" i="12"/>
  <c r="AJ140" i="12"/>
  <c r="AJ23" i="12"/>
  <c r="AM22" i="12"/>
  <c r="AG115" i="12"/>
  <c r="AJ29" i="12"/>
  <c r="AJ55" i="12"/>
  <c r="AJ113" i="12"/>
  <c r="AI156" i="12"/>
  <c r="AJ30" i="12"/>
  <c r="AJ103" i="12"/>
  <c r="AI134" i="12"/>
  <c r="AJ36" i="12"/>
  <c r="AJ35" i="12"/>
  <c r="AG105" i="12"/>
  <c r="AI43" i="12"/>
  <c r="AI91" i="12"/>
  <c r="AJ83" i="12"/>
  <c r="AJ32" i="12"/>
  <c r="AJ74" i="12"/>
  <c r="AI139" i="12"/>
  <c r="AJ76" i="12"/>
  <c r="AJ139" i="12"/>
  <c r="AJ60" i="12"/>
  <c r="AI148" i="12"/>
  <c r="AG113" i="12"/>
  <c r="AG90" i="12"/>
  <c r="AI7" i="12"/>
  <c r="AI24" i="12"/>
  <c r="AJ57" i="12"/>
  <c r="AJ9" i="12"/>
  <c r="AJ48" i="12"/>
  <c r="AV5" i="12"/>
  <c r="AV7" i="12" s="1"/>
  <c r="AV8" i="12" s="1"/>
  <c r="AJ130" i="12"/>
  <c r="AJ68" i="12"/>
  <c r="AJ53" i="12"/>
  <c r="AG98" i="12"/>
  <c r="AI54" i="12"/>
  <c r="AG88" i="12"/>
  <c r="AG40" i="12"/>
  <c r="AG144" i="12"/>
  <c r="AI123" i="12"/>
  <c r="AI110" i="12"/>
  <c r="AI38" i="12"/>
  <c r="AI86" i="12"/>
  <c r="AI16" i="12"/>
  <c r="AI124" i="12"/>
  <c r="AI34" i="12"/>
  <c r="AI52" i="12"/>
  <c r="AG49" i="12"/>
  <c r="AI87" i="12"/>
  <c r="AI100" i="12"/>
  <c r="AI28" i="12"/>
  <c r="AI77" i="12"/>
  <c r="AI85" i="12"/>
  <c r="AI32" i="12"/>
  <c r="AI25" i="12"/>
  <c r="AI9" i="12"/>
  <c r="AI74" i="12"/>
  <c r="AG65" i="12"/>
  <c r="AG84" i="12"/>
  <c r="AG130" i="12"/>
  <c r="AG55" i="12"/>
  <c r="AG66" i="12"/>
  <c r="AI78" i="12"/>
  <c r="AI82" i="12"/>
  <c r="AI65" i="12"/>
  <c r="AI119" i="12"/>
  <c r="AI26" i="12"/>
  <c r="AO29" i="12"/>
  <c r="AM6" i="12"/>
  <c r="AO24" i="12"/>
  <c r="AO13" i="12"/>
  <c r="AG47" i="12"/>
  <c r="AG23" i="12"/>
  <c r="AG72" i="12"/>
  <c r="AG43" i="12"/>
  <c r="AI13" i="12"/>
  <c r="AI17" i="12"/>
  <c r="AI50" i="12"/>
  <c r="AG28" i="12"/>
  <c r="AG26" i="12"/>
  <c r="AG145" i="12"/>
  <c r="AG140" i="12"/>
  <c r="AU5" i="12"/>
  <c r="AI130" i="12"/>
  <c r="AI70" i="12"/>
  <c r="AI30" i="12"/>
  <c r="AI62" i="12"/>
  <c r="AI107" i="12"/>
  <c r="AG32" i="12"/>
  <c r="AM24" i="12"/>
  <c r="AG9" i="12"/>
  <c r="AU7" i="12"/>
  <c r="AU8" i="12" s="1"/>
  <c r="AI53" i="12"/>
  <c r="AI48" i="12"/>
  <c r="AI102" i="12"/>
  <c r="AI44" i="12"/>
  <c r="AG87" i="12"/>
  <c r="AO11" i="12"/>
  <c r="AG116" i="12"/>
  <c r="AG38" i="12"/>
  <c r="AI96" i="12"/>
  <c r="AI23" i="12"/>
  <c r="AI99" i="12"/>
  <c r="AI20" i="12"/>
  <c r="AI47" i="12"/>
  <c r="AI67" i="12"/>
  <c r="AG159" i="12"/>
  <c r="AI125" i="12"/>
  <c r="AI35" i="12"/>
  <c r="AI22" i="12"/>
  <c r="AI95" i="12"/>
  <c r="AI42" i="12"/>
  <c r="AI37" i="12"/>
  <c r="C38" i="11"/>
  <c r="K10" i="11"/>
  <c r="E38" i="11" s="1"/>
  <c r="BA9" i="12"/>
  <c r="D43" i="11"/>
  <c r="AG152" i="12"/>
  <c r="AG13" i="12"/>
  <c r="AG147" i="12"/>
  <c r="AG123" i="12"/>
  <c r="AG48" i="12"/>
  <c r="AG94" i="12"/>
  <c r="AG128" i="12"/>
  <c r="AG19" i="12"/>
  <c r="AG136" i="12"/>
  <c r="AG15" i="12"/>
  <c r="AG35" i="12"/>
  <c r="AU9" i="12"/>
  <c r="H43" i="11"/>
  <c r="AG37" i="12"/>
  <c r="AG20" i="12"/>
  <c r="AG8" i="12"/>
  <c r="AG137" i="12"/>
  <c r="AK6" i="12"/>
  <c r="AG101" i="12"/>
  <c r="AG36" i="12"/>
  <c r="AG82" i="12"/>
  <c r="K8" i="11"/>
  <c r="E36" i="11" s="1"/>
  <c r="C36" i="11"/>
  <c r="AG143" i="12"/>
  <c r="AY9" i="12"/>
  <c r="L43" i="11"/>
  <c r="C39" i="11"/>
  <c r="K11" i="11"/>
  <c r="E39" i="11" s="1"/>
  <c r="C34" i="11"/>
  <c r="K6" i="11"/>
  <c r="E34" i="11" s="1"/>
  <c r="AG60" i="12"/>
  <c r="AG42" i="12"/>
  <c r="AK20" i="12"/>
  <c r="AG149" i="12"/>
  <c r="AG125" i="12"/>
  <c r="AG134" i="12"/>
  <c r="AG131" i="12"/>
  <c r="AG107" i="12"/>
  <c r="AG83" i="12"/>
  <c r="AG24" i="12"/>
  <c r="AG70" i="12"/>
  <c r="AG104" i="12"/>
  <c r="AG139" i="12"/>
  <c r="AG150" i="12"/>
  <c r="AG6" i="12"/>
  <c r="AG14" i="12"/>
  <c r="AG61" i="12"/>
  <c r="AG119" i="12"/>
  <c r="AG81" i="12"/>
  <c r="AB18" i="2"/>
  <c r="AN53" i="2"/>
  <c r="AG154" i="12"/>
  <c r="K9" i="11"/>
  <c r="E37" i="11" s="1"/>
  <c r="C37" i="11"/>
  <c r="AM26" i="12"/>
  <c r="AG54" i="12"/>
  <c r="AG158" i="12"/>
  <c r="AG155" i="12"/>
  <c r="AY4" i="12"/>
  <c r="AY7" i="12" s="1"/>
  <c r="AY8" i="12" s="1"/>
  <c r="AM130" i="12"/>
  <c r="AW4" i="12"/>
  <c r="AW7" i="12" s="1"/>
  <c r="AW8" i="12" s="1"/>
  <c r="AK130" i="12"/>
  <c r="AG112" i="12"/>
  <c r="AG86" i="12"/>
  <c r="AG62" i="12"/>
  <c r="AG58" i="12"/>
  <c r="AG92" i="12"/>
  <c r="AG127" i="12"/>
  <c r="AG57" i="12"/>
  <c r="AG141" i="12"/>
  <c r="AG31" i="12"/>
  <c r="AG64" i="12"/>
  <c r="AG146" i="12"/>
  <c r="AG5" i="12"/>
  <c r="AG46" i="12"/>
  <c r="AG80" i="12"/>
  <c r="AG126" i="12"/>
  <c r="AG75" i="12"/>
  <c r="AG117" i="12"/>
  <c r="AG77" i="12"/>
  <c r="AG100" i="12"/>
  <c r="AG118" i="12"/>
  <c r="AZ9" i="12"/>
  <c r="M43" i="11"/>
  <c r="AG97" i="12"/>
  <c r="AG69" i="12"/>
  <c r="AG148" i="12"/>
  <c r="AG124" i="12"/>
  <c r="AG132" i="12"/>
  <c r="AG34" i="12"/>
  <c r="AG68" i="12"/>
  <c r="AG103" i="12"/>
  <c r="AG114" i="12"/>
  <c r="AT9" i="12"/>
  <c r="G43" i="11"/>
  <c r="AG39" i="12"/>
  <c r="AG53" i="12"/>
  <c r="AG76" i="12"/>
  <c r="C43" i="11"/>
  <c r="K15" i="11"/>
  <c r="E43" i="11" s="1"/>
  <c r="AK26" i="12"/>
  <c r="AK22" i="12"/>
  <c r="AV9" i="12"/>
  <c r="I43" i="11"/>
  <c r="AG157" i="12"/>
  <c r="AM11" i="12"/>
  <c r="BA5" i="12"/>
  <c r="BA7" i="12" s="1"/>
  <c r="BA8" i="12" s="1"/>
  <c r="AO130" i="12"/>
  <c r="AG17" i="12"/>
  <c r="AG135" i="12"/>
  <c r="AG51" i="12"/>
  <c r="AG129" i="12"/>
  <c r="AG25" i="12"/>
  <c r="AG120" i="12"/>
  <c r="AG22" i="12"/>
  <c r="AG56" i="12"/>
  <c r="AG91" i="12"/>
  <c r="AG102" i="12"/>
  <c r="K5" i="11"/>
  <c r="E33" i="11" s="1"/>
  <c r="C33" i="11"/>
  <c r="AG99" i="12"/>
  <c r="K7" i="11"/>
  <c r="E35" i="11" s="1"/>
  <c r="C35" i="11"/>
</calcChain>
</file>

<file path=xl/sharedStrings.xml><?xml version="1.0" encoding="utf-8"?>
<sst xmlns="http://schemas.openxmlformats.org/spreadsheetml/2006/main" count="200" uniqueCount="67">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</sst>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9" fontId="24" fillId="7" borderId="0" xfId="1" applyFont="1" applyFill="1" applyBorder="1"/>
    <xf numFmtId="0" fontId="1" fillId="0" borderId="28" xfId="244" applyBorder="1" applyAlignment="1">
      <alignment horizontal="center"/>
    </xf>
    <xf numFmtId="10" fontId="1" fillId="0" borderId="29" xfId="244" applyNumberFormat="1" applyBorder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7"/>
              <c:layout>
                <c:manualLayout>
                  <c:x val="-8.2048817108018243E-2"/>
                  <c:y val="-2.53461141612930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541-4D62-A930-95150A21882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Main!$B$3:$B$160</c:f>
              <c:numCache>
                <c:formatCode>m/d/yyyy</c:formatCode>
                <c:ptCount val="158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</c:numCache>
            </c:numRef>
          </c:cat>
          <c:val>
            <c:numRef>
              <c:f>Main!$C$3:$C$160</c:f>
              <c:numCache>
                <c:formatCode>General</c:formatCode>
                <c:ptCount val="158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Main!$B$3:$B$160</c:f>
              <c:numCache>
                <c:formatCode>m/d/yyyy</c:formatCode>
                <c:ptCount val="158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240740</xdr:colOff>
      <xdr:row>174</xdr:row>
      <xdr:rowOff>168088</xdr:rowOff>
    </xdr:from>
    <xdr:to>
      <xdr:col>10</xdr:col>
      <xdr:colOff>986117</xdr:colOff>
      <xdr:row>193</xdr:row>
      <xdr:rowOff>56029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opLeftCell="A127" zoomScale="85" zoomScaleNormal="85" workbookViewId="0">
      <selection activeCell="AG21" sqref="AG21"/>
    </sheetView>
  </sheetViews>
  <sheetFormatPr defaultColWidth="11.42578125" defaultRowHeight="15" x14ac:dyDescent="0.25"/>
  <cols>
    <col min="1" max="1" width="6.140625" bestFit="1" customWidth="1"/>
    <col min="2" max="2" width="15" style="13" bestFit="1" customWidth="1"/>
    <col min="3" max="3" width="12" customWidth="1"/>
    <col min="4" max="4" width="13.140625" style="100" bestFit="1" customWidth="1"/>
    <col min="5" max="5" width="11.42578125" style="100"/>
    <col min="6" max="10" width="11.42578125" style="93"/>
    <col min="11" max="11" width="22.85546875" style="100" customWidth="1"/>
    <col min="12" max="12" width="26.42578125" style="93" customWidth="1"/>
    <col min="13" max="13" width="26.140625" style="93" customWidth="1"/>
    <col min="14" max="14" width="29.85546875" style="93" bestFit="1" customWidth="1"/>
    <col min="15" max="26" width="11.42578125" style="93"/>
    <col min="27" max="27" width="11" style="93" customWidth="1"/>
    <col min="28" max="28" width="11.5703125" style="93" bestFit="1" customWidth="1"/>
    <col min="29" max="29" width="10.7109375" bestFit="1" customWidth="1"/>
    <col min="30" max="30" width="11.5703125" bestFit="1" customWidth="1"/>
    <col min="31" max="31" width="10.7109375" bestFit="1" customWidth="1"/>
    <col min="32" max="32" width="12.140625" customWidth="1"/>
    <col min="33" max="33" width="11" bestFit="1" customWidth="1"/>
    <col min="34" max="39" width="10.7109375" bestFit="1" customWidth="1"/>
    <col min="40" max="40" width="12.140625" bestFit="1" customWidth="1"/>
  </cols>
  <sheetData>
    <row r="1" spans="1:28" x14ac:dyDescent="0.25">
      <c r="N1" s="101"/>
    </row>
    <row r="2" spans="1:28" x14ac:dyDescent="0.25">
      <c r="A2" t="s">
        <v>45</v>
      </c>
      <c r="B2" s="13" t="s">
        <v>0</v>
      </c>
      <c r="C2" s="1" t="s">
        <v>58</v>
      </c>
      <c r="D2" s="102"/>
      <c r="E2" s="102"/>
      <c r="F2" s="94"/>
      <c r="G2" s="94"/>
      <c r="H2" s="94"/>
      <c r="I2" s="94"/>
      <c r="J2" s="94"/>
      <c r="K2" s="102"/>
      <c r="L2" s="94"/>
      <c r="M2" s="103"/>
      <c r="N2" s="101"/>
      <c r="O2" s="94"/>
      <c r="P2" s="94"/>
      <c r="Q2" s="94"/>
      <c r="R2" s="94"/>
      <c r="S2" s="94"/>
      <c r="T2" s="94"/>
      <c r="U2" s="94"/>
      <c r="V2" s="94"/>
      <c r="W2" s="94"/>
    </row>
    <row r="3" spans="1:28" x14ac:dyDescent="0.25">
      <c r="A3">
        <v>0</v>
      </c>
      <c r="B3" s="13">
        <v>41274</v>
      </c>
      <c r="C3">
        <v>100.37</v>
      </c>
      <c r="F3" s="104"/>
      <c r="G3" s="104"/>
      <c r="H3" s="104"/>
      <c r="I3" s="104"/>
      <c r="J3" s="104"/>
      <c r="L3" s="104"/>
      <c r="M3" s="105"/>
      <c r="O3" s="95"/>
      <c r="P3" s="95"/>
      <c r="Q3" s="95"/>
      <c r="R3" s="95"/>
      <c r="S3" s="95"/>
      <c r="T3" s="95"/>
      <c r="U3" s="95"/>
      <c r="V3" s="95"/>
      <c r="W3" s="95"/>
    </row>
    <row r="4" spans="1:28" x14ac:dyDescent="0.25">
      <c r="A4">
        <v>1</v>
      </c>
      <c r="B4" s="13">
        <v>41305</v>
      </c>
      <c r="C4">
        <v>102.08</v>
      </c>
      <c r="F4" s="104"/>
      <c r="G4" s="104"/>
      <c r="H4" s="104"/>
      <c r="I4" s="104"/>
      <c r="J4" s="104"/>
      <c r="L4" s="104"/>
      <c r="M4" s="105"/>
      <c r="O4" s="95"/>
      <c r="P4" s="95"/>
      <c r="Q4" s="95"/>
      <c r="R4" s="95"/>
      <c r="S4" s="95"/>
      <c r="T4" s="95"/>
      <c r="U4" s="95"/>
      <c r="V4" s="95"/>
      <c r="W4" s="95"/>
    </row>
    <row r="5" spans="1:28" x14ac:dyDescent="0.25">
      <c r="A5">
        <f>A4+1</f>
        <v>2</v>
      </c>
      <c r="B5" s="13">
        <v>41333</v>
      </c>
      <c r="C5">
        <v>102.99</v>
      </c>
      <c r="F5" s="104"/>
      <c r="G5" s="104"/>
      <c r="H5" s="104"/>
      <c r="I5" s="104"/>
      <c r="J5" s="104"/>
      <c r="L5" s="104"/>
      <c r="M5" s="105"/>
      <c r="O5" s="95"/>
      <c r="P5" s="95"/>
      <c r="Q5" s="95"/>
      <c r="R5" s="95"/>
      <c r="S5" s="95"/>
      <c r="T5" s="95"/>
      <c r="U5" s="95"/>
      <c r="V5" s="95"/>
      <c r="W5" s="95"/>
    </row>
    <row r="6" spans="1:28" x14ac:dyDescent="0.25">
      <c r="A6">
        <f t="shared" ref="A6:A23" si="0">A5+1</f>
        <v>3</v>
      </c>
      <c r="B6" s="13">
        <v>41362</v>
      </c>
      <c r="C6">
        <v>102.93</v>
      </c>
      <c r="F6" s="104"/>
      <c r="G6" s="104"/>
      <c r="H6" s="104"/>
      <c r="I6" s="104"/>
      <c r="J6" s="104"/>
      <c r="L6" s="104"/>
      <c r="M6" s="105"/>
      <c r="O6" s="95"/>
      <c r="P6" s="95"/>
      <c r="Q6" s="95"/>
      <c r="R6" s="95"/>
      <c r="S6" s="95"/>
      <c r="T6" s="95"/>
      <c r="U6" s="95"/>
      <c r="V6" s="95"/>
      <c r="W6" s="95"/>
    </row>
    <row r="7" spans="1:28" x14ac:dyDescent="0.25">
      <c r="A7">
        <f t="shared" si="0"/>
        <v>4</v>
      </c>
      <c r="B7" s="13">
        <v>41394</v>
      </c>
      <c r="C7">
        <v>101.78</v>
      </c>
      <c r="F7" s="104"/>
      <c r="G7" s="104"/>
      <c r="H7" s="104"/>
      <c r="I7" s="104"/>
      <c r="J7" s="104"/>
      <c r="L7" s="104"/>
      <c r="M7" s="105"/>
      <c r="O7" s="95"/>
      <c r="P7" s="95"/>
      <c r="Q7" s="95"/>
      <c r="R7" s="95"/>
      <c r="S7" s="95"/>
      <c r="T7" s="95"/>
      <c r="U7" s="95"/>
      <c r="V7" s="95"/>
      <c r="W7" s="95"/>
    </row>
    <row r="8" spans="1:28" x14ac:dyDescent="0.25">
      <c r="A8">
        <f t="shared" si="0"/>
        <v>5</v>
      </c>
      <c r="B8" s="13">
        <v>41425</v>
      </c>
      <c r="C8">
        <v>108.38</v>
      </c>
      <c r="F8" s="104"/>
      <c r="G8" s="104"/>
      <c r="H8" s="104"/>
      <c r="I8" s="104"/>
      <c r="J8" s="104"/>
      <c r="L8" s="104"/>
      <c r="M8" s="105"/>
      <c r="O8" s="95"/>
      <c r="P8" s="95"/>
      <c r="Q8" s="95"/>
      <c r="R8" s="95"/>
      <c r="S8" s="95"/>
      <c r="T8" s="95"/>
      <c r="U8" s="95"/>
      <c r="V8" s="95"/>
      <c r="W8" s="95"/>
    </row>
    <row r="9" spans="1:28" x14ac:dyDescent="0.25">
      <c r="A9">
        <f t="shared" si="0"/>
        <v>6</v>
      </c>
      <c r="B9" s="13">
        <v>41453</v>
      </c>
      <c r="C9">
        <v>104.72</v>
      </c>
      <c r="F9" s="104"/>
      <c r="G9" s="104"/>
      <c r="H9" s="104"/>
      <c r="I9" s="104"/>
      <c r="J9" s="104"/>
      <c r="L9" s="104"/>
      <c r="M9" s="105"/>
      <c r="O9" s="95"/>
      <c r="P9" s="95"/>
      <c r="Q9" s="95"/>
      <c r="R9" s="95"/>
      <c r="S9" s="95"/>
      <c r="T9" s="95"/>
      <c r="U9" s="95"/>
      <c r="V9" s="95"/>
      <c r="W9" s="95"/>
    </row>
    <row r="10" spans="1:28" x14ac:dyDescent="0.25">
      <c r="A10">
        <f t="shared" si="0"/>
        <v>7</v>
      </c>
      <c r="B10" s="13">
        <v>41486</v>
      </c>
      <c r="C10">
        <v>106.16</v>
      </c>
      <c r="F10" s="104"/>
      <c r="G10" s="104"/>
      <c r="H10" s="104"/>
      <c r="I10" s="104"/>
      <c r="J10" s="104"/>
      <c r="L10" s="104"/>
      <c r="M10" s="105"/>
      <c r="O10" s="95"/>
      <c r="P10" s="95"/>
      <c r="Q10" s="95"/>
      <c r="R10" s="95"/>
      <c r="S10" s="95"/>
      <c r="T10" s="95"/>
      <c r="U10" s="95"/>
      <c r="V10" s="95"/>
      <c r="W10" s="95"/>
    </row>
    <row r="11" spans="1:28" ht="26.25" x14ac:dyDescent="0.4">
      <c r="A11">
        <f t="shared" si="0"/>
        <v>8</v>
      </c>
      <c r="B11" s="13">
        <v>41516</v>
      </c>
      <c r="C11">
        <v>105.97</v>
      </c>
      <c r="F11" s="104"/>
      <c r="G11" s="104"/>
      <c r="H11" s="104"/>
      <c r="I11" s="104"/>
      <c r="J11" s="104"/>
      <c r="L11" s="104"/>
      <c r="M11" s="105"/>
      <c r="O11" s="95"/>
      <c r="P11" s="95"/>
      <c r="Q11" s="95"/>
      <c r="R11" s="95"/>
      <c r="S11" s="95"/>
      <c r="T11" s="95"/>
      <c r="U11" s="95"/>
      <c r="V11" s="95"/>
      <c r="W11" s="95"/>
      <c r="AA11" s="106" t="s">
        <v>47</v>
      </c>
    </row>
    <row r="12" spans="1:28" ht="21" x14ac:dyDescent="0.35">
      <c r="A12">
        <f t="shared" si="0"/>
        <v>9</v>
      </c>
      <c r="B12" s="13">
        <v>41547</v>
      </c>
      <c r="C12">
        <v>108.54</v>
      </c>
      <c r="F12" s="104"/>
      <c r="G12" s="104"/>
      <c r="H12" s="104"/>
      <c r="I12" s="104"/>
      <c r="J12" s="104"/>
      <c r="L12" s="104"/>
      <c r="M12" s="105"/>
      <c r="O12" s="95"/>
      <c r="P12" s="95"/>
      <c r="Q12" s="95"/>
      <c r="R12" s="95"/>
      <c r="S12" s="95"/>
      <c r="T12" s="95"/>
      <c r="U12" s="95"/>
      <c r="V12" s="95"/>
      <c r="W12" s="95"/>
      <c r="AA12" s="128">
        <v>2013</v>
      </c>
      <c r="AB12" s="108">
        <f t="shared" ref="AB12:AB18" si="1">AN29</f>
        <v>0.1334063963335661</v>
      </c>
    </row>
    <row r="13" spans="1:28" ht="21" x14ac:dyDescent="0.35">
      <c r="A13">
        <f t="shared" si="0"/>
        <v>10</v>
      </c>
      <c r="B13" s="13">
        <v>41578</v>
      </c>
      <c r="C13">
        <v>110.42</v>
      </c>
      <c r="F13" s="104"/>
      <c r="G13" s="104"/>
      <c r="H13" s="104"/>
      <c r="I13" s="104"/>
      <c r="J13" s="104"/>
      <c r="L13" s="104"/>
      <c r="M13" s="105"/>
      <c r="O13" s="95"/>
      <c r="P13" s="95"/>
      <c r="Q13" s="95"/>
      <c r="R13" s="95"/>
      <c r="S13" s="95"/>
      <c r="T13" s="95"/>
      <c r="U13" s="95"/>
      <c r="V13" s="95"/>
      <c r="W13" s="95"/>
      <c r="AA13" s="128">
        <v>2014</v>
      </c>
      <c r="AB13" s="108">
        <f t="shared" si="1"/>
        <v>0.11436357243319328</v>
      </c>
    </row>
    <row r="14" spans="1:28" ht="21" x14ac:dyDescent="0.35">
      <c r="A14">
        <f t="shared" si="0"/>
        <v>11</v>
      </c>
      <c r="B14" s="13">
        <v>41607</v>
      </c>
      <c r="C14">
        <v>112.63</v>
      </c>
      <c r="F14" s="104"/>
      <c r="G14" s="104"/>
      <c r="H14" s="104"/>
      <c r="I14" s="104"/>
      <c r="J14" s="104"/>
      <c r="L14" s="104"/>
      <c r="M14" s="105"/>
      <c r="O14" s="95"/>
      <c r="P14" s="95"/>
      <c r="Q14" s="95"/>
      <c r="R14" s="95"/>
      <c r="S14" s="95"/>
      <c r="T14" s="95"/>
      <c r="U14" s="95"/>
      <c r="V14" s="95"/>
      <c r="W14" s="95"/>
      <c r="AA14" s="128">
        <v>2015</v>
      </c>
      <c r="AB14" s="108">
        <f t="shared" si="1"/>
        <v>6.1923167941942081E-2</v>
      </c>
    </row>
    <row r="15" spans="1:28" ht="21" x14ac:dyDescent="0.35">
      <c r="A15">
        <f t="shared" si="0"/>
        <v>12</v>
      </c>
      <c r="B15" s="13">
        <v>41639</v>
      </c>
      <c r="C15">
        <v>113.76</v>
      </c>
      <c r="F15" s="104"/>
      <c r="G15" s="104"/>
      <c r="H15" s="104"/>
      <c r="I15" s="104"/>
      <c r="J15" s="104"/>
      <c r="L15" s="104"/>
      <c r="M15" s="105"/>
      <c r="O15" s="95"/>
      <c r="P15" s="95"/>
      <c r="Q15" s="95"/>
      <c r="R15" s="95"/>
      <c r="S15" s="95"/>
      <c r="T15" s="95"/>
      <c r="U15" s="95"/>
      <c r="V15" s="95"/>
      <c r="W15" s="95"/>
      <c r="AA15" s="128">
        <v>2016</v>
      </c>
      <c r="AB15" s="108">
        <f t="shared" si="1"/>
        <v>0.11357896300698278</v>
      </c>
    </row>
    <row r="16" spans="1:28" ht="21" x14ac:dyDescent="0.35">
      <c r="A16">
        <f t="shared" si="0"/>
        <v>13</v>
      </c>
      <c r="B16" s="13">
        <v>41670</v>
      </c>
      <c r="C16">
        <v>113.63</v>
      </c>
      <c r="F16" s="104"/>
      <c r="G16" s="104"/>
      <c r="H16" s="104"/>
      <c r="I16" s="104"/>
      <c r="J16" s="104"/>
      <c r="L16" s="104"/>
      <c r="M16" s="105"/>
      <c r="O16" s="95"/>
      <c r="P16" s="95"/>
      <c r="Q16" s="95"/>
      <c r="R16" s="95"/>
      <c r="S16" s="95"/>
      <c r="T16" s="95"/>
      <c r="U16" s="95"/>
      <c r="V16" s="95"/>
      <c r="W16" s="95"/>
      <c r="AA16" s="128">
        <v>2017</v>
      </c>
      <c r="AB16" s="108">
        <f t="shared" si="1"/>
        <v>0.12694283236608528</v>
      </c>
    </row>
    <row r="17" spans="1:40" ht="21" x14ac:dyDescent="0.35">
      <c r="A17">
        <f t="shared" si="0"/>
        <v>14</v>
      </c>
      <c r="B17" s="13">
        <v>41698</v>
      </c>
      <c r="C17">
        <v>115.35</v>
      </c>
      <c r="F17" s="104"/>
      <c r="G17" s="104"/>
      <c r="H17" s="104"/>
      <c r="I17" s="104"/>
      <c r="J17" s="104"/>
      <c r="L17" s="104"/>
      <c r="M17" s="105"/>
      <c r="O17" s="95"/>
      <c r="P17" s="95"/>
      <c r="Q17" s="95"/>
      <c r="R17" s="95"/>
      <c r="S17" s="95"/>
      <c r="T17" s="95"/>
      <c r="U17" s="95"/>
      <c r="V17" s="95"/>
      <c r="W17" s="95"/>
      <c r="AA17" s="128">
        <v>2018</v>
      </c>
      <c r="AB17" s="108">
        <f t="shared" si="1"/>
        <v>-0.10204806440156278</v>
      </c>
    </row>
    <row r="18" spans="1:40" ht="21" x14ac:dyDescent="0.35">
      <c r="A18">
        <f t="shared" si="0"/>
        <v>15</v>
      </c>
      <c r="B18" s="13">
        <v>41729</v>
      </c>
      <c r="C18">
        <v>115.94</v>
      </c>
      <c r="F18" s="104"/>
      <c r="G18" s="104"/>
      <c r="H18" s="104"/>
      <c r="I18" s="104"/>
      <c r="J18" s="104"/>
      <c r="L18" s="104"/>
      <c r="M18" s="105"/>
      <c r="O18" s="95"/>
      <c r="P18" s="95"/>
      <c r="Q18" s="95"/>
      <c r="R18" s="95"/>
      <c r="S18" s="95"/>
      <c r="T18" s="95"/>
      <c r="U18" s="95"/>
      <c r="V18" s="95"/>
      <c r="W18" s="95"/>
      <c r="AA18" s="128">
        <v>2019</v>
      </c>
      <c r="AB18" s="108">
        <f t="shared" si="1"/>
        <v>2.2742254449571675E-2</v>
      </c>
    </row>
    <row r="19" spans="1:40" ht="21" x14ac:dyDescent="0.35">
      <c r="A19">
        <f t="shared" si="0"/>
        <v>16</v>
      </c>
      <c r="B19" s="13">
        <v>41759</v>
      </c>
      <c r="C19">
        <v>117.03</v>
      </c>
      <c r="F19" s="104"/>
      <c r="G19" s="104"/>
      <c r="H19" s="104"/>
      <c r="I19" s="104"/>
      <c r="J19" s="104"/>
      <c r="L19" s="104"/>
      <c r="M19" s="105"/>
      <c r="O19" s="95"/>
      <c r="P19" s="95"/>
      <c r="Q19" s="95"/>
      <c r="R19" s="95"/>
      <c r="S19" s="95"/>
      <c r="T19" s="95"/>
      <c r="U19" s="95"/>
      <c r="V19" s="95"/>
      <c r="W19" s="95"/>
      <c r="AA19" s="128">
        <v>2020</v>
      </c>
      <c r="AB19" s="108">
        <v>4.1399999999999999E-2</v>
      </c>
    </row>
    <row r="20" spans="1:40" ht="21" x14ac:dyDescent="0.35">
      <c r="A20">
        <f t="shared" si="0"/>
        <v>17</v>
      </c>
      <c r="B20" s="13">
        <v>41789</v>
      </c>
      <c r="C20">
        <v>118.44</v>
      </c>
      <c r="F20" s="104"/>
      <c r="G20" s="104"/>
      <c r="H20" s="104"/>
      <c r="I20" s="104"/>
      <c r="J20" s="104"/>
      <c r="L20" s="104"/>
      <c r="M20" s="105"/>
      <c r="O20" s="95"/>
      <c r="P20" s="95"/>
      <c r="Q20" s="95"/>
      <c r="R20" s="95"/>
      <c r="S20" s="95"/>
      <c r="T20" s="95"/>
      <c r="U20" s="95"/>
      <c r="V20" s="95"/>
      <c r="W20" s="95"/>
      <c r="AA20" s="128">
        <v>2021</v>
      </c>
      <c r="AB20" s="108">
        <f>$AN37</f>
        <v>0.18258340038373455</v>
      </c>
    </row>
    <row r="21" spans="1:40" ht="21" x14ac:dyDescent="0.35">
      <c r="A21">
        <f t="shared" si="0"/>
        <v>18</v>
      </c>
      <c r="B21" s="13">
        <v>41820</v>
      </c>
      <c r="C21">
        <v>119.93</v>
      </c>
      <c r="F21" s="104"/>
      <c r="G21" s="104"/>
      <c r="H21" s="104"/>
      <c r="I21" s="104"/>
      <c r="J21" s="104"/>
      <c r="L21" s="104"/>
      <c r="M21" s="105"/>
      <c r="O21" s="95"/>
      <c r="P21" s="95"/>
      <c r="Q21" s="95"/>
      <c r="R21" s="95"/>
      <c r="S21" s="95"/>
      <c r="T21" s="95"/>
      <c r="U21" s="95"/>
      <c r="V21" s="95"/>
      <c r="W21" s="95"/>
      <c r="AA21" s="128">
        <v>2022</v>
      </c>
      <c r="AB21" s="108">
        <f>$AN38</f>
        <v>-6.3118228921337782E-2</v>
      </c>
    </row>
    <row r="22" spans="1:40" ht="21" x14ac:dyDescent="0.35">
      <c r="A22">
        <f t="shared" si="0"/>
        <v>19</v>
      </c>
      <c r="B22" s="13">
        <v>41851</v>
      </c>
      <c r="C22">
        <v>124.21</v>
      </c>
      <c r="F22" s="104"/>
      <c r="G22" s="104"/>
      <c r="H22" s="104"/>
      <c r="I22" s="104"/>
      <c r="J22" s="104"/>
      <c r="L22" s="104"/>
      <c r="M22" s="105"/>
      <c r="O22" s="95"/>
      <c r="P22" s="95"/>
      <c r="Q22" s="95"/>
      <c r="R22" s="95"/>
      <c r="S22" s="95"/>
      <c r="T22" s="95"/>
      <c r="U22" s="95"/>
      <c r="V22" s="95"/>
      <c r="W22" s="95"/>
      <c r="AA22" s="128">
        <v>2023</v>
      </c>
      <c r="AB22" s="108">
        <f>AN39</f>
        <v>7.7314116529802801E-2</v>
      </c>
    </row>
    <row r="23" spans="1:40" ht="21" x14ac:dyDescent="0.35">
      <c r="A23">
        <f t="shared" si="0"/>
        <v>20</v>
      </c>
      <c r="B23" s="13">
        <v>41880</v>
      </c>
      <c r="C23">
        <v>126.44</v>
      </c>
      <c r="F23" s="104"/>
      <c r="G23" s="104"/>
      <c r="H23" s="104"/>
      <c r="I23" s="104"/>
      <c r="J23" s="104"/>
      <c r="L23" s="104"/>
      <c r="M23" s="105"/>
      <c r="O23" s="95"/>
      <c r="P23" s="95"/>
      <c r="Q23" s="95"/>
      <c r="R23" s="95"/>
      <c r="S23" s="95"/>
      <c r="T23" s="95"/>
      <c r="U23" s="95"/>
      <c r="V23" s="95"/>
      <c r="W23" s="95"/>
      <c r="AA23" s="128">
        <v>2024</v>
      </c>
      <c r="AB23" s="108">
        <f>AN40</f>
        <v>0.11604874254602016</v>
      </c>
    </row>
    <row r="24" spans="1:40" ht="21" x14ac:dyDescent="0.35">
      <c r="A24">
        <f t="shared" ref="A24:A61" si="2">A23+1</f>
        <v>21</v>
      </c>
      <c r="B24" s="13">
        <v>41912</v>
      </c>
      <c r="C24">
        <v>126.58</v>
      </c>
      <c r="F24" s="104"/>
      <c r="G24" s="104"/>
      <c r="H24" s="104"/>
      <c r="I24" s="104"/>
      <c r="J24" s="104"/>
      <c r="L24" s="104"/>
      <c r="M24" s="105"/>
      <c r="O24" s="95"/>
      <c r="P24" s="95"/>
      <c r="Q24" s="95"/>
      <c r="R24" s="95"/>
      <c r="S24" s="95"/>
      <c r="T24" s="95"/>
      <c r="U24" s="95"/>
      <c r="V24" s="95"/>
      <c r="W24" s="95"/>
      <c r="AA24" s="128">
        <v>2025</v>
      </c>
      <c r="AB24" s="108">
        <f>AN41</f>
        <v>0.13046508386377376</v>
      </c>
    </row>
    <row r="25" spans="1:40" x14ac:dyDescent="0.25">
      <c r="A25">
        <f t="shared" si="2"/>
        <v>22</v>
      </c>
      <c r="B25" s="13">
        <v>41943</v>
      </c>
      <c r="C25">
        <v>127.43</v>
      </c>
      <c r="F25" s="104"/>
      <c r="G25" s="104"/>
      <c r="H25" s="104"/>
      <c r="I25" s="104"/>
      <c r="J25" s="104"/>
      <c r="L25" s="104"/>
      <c r="M25" s="105"/>
      <c r="O25" s="95"/>
      <c r="P25" s="95"/>
      <c r="Q25" s="95"/>
      <c r="R25" s="95"/>
      <c r="S25" s="95"/>
      <c r="T25" s="95"/>
      <c r="U25" s="95"/>
      <c r="V25" s="95"/>
      <c r="W25" s="95"/>
    </row>
    <row r="26" spans="1:40" ht="26.25" x14ac:dyDescent="0.4">
      <c r="A26">
        <f t="shared" si="2"/>
        <v>23</v>
      </c>
      <c r="B26" s="13">
        <v>41971</v>
      </c>
      <c r="C26">
        <v>128.78</v>
      </c>
      <c r="F26" s="104"/>
      <c r="G26" s="104"/>
      <c r="H26" s="104"/>
      <c r="I26" s="104"/>
      <c r="J26" s="104"/>
      <c r="L26" s="104"/>
      <c r="M26" s="105"/>
      <c r="O26" s="95"/>
      <c r="P26" s="95"/>
      <c r="Q26" s="95"/>
      <c r="R26" s="95"/>
      <c r="S26" s="95"/>
      <c r="T26" s="95"/>
      <c r="U26" s="95"/>
      <c r="V26" s="95"/>
      <c r="W26" s="95"/>
      <c r="AA26" s="106" t="s">
        <v>21</v>
      </c>
    </row>
    <row r="27" spans="1:40" ht="21" x14ac:dyDescent="0.35">
      <c r="A27">
        <f t="shared" si="2"/>
        <v>24</v>
      </c>
      <c r="B27" s="13">
        <v>42004</v>
      </c>
      <c r="C27">
        <v>126.77</v>
      </c>
      <c r="F27" s="104"/>
      <c r="G27" s="104"/>
      <c r="H27" s="104"/>
      <c r="I27" s="104"/>
      <c r="J27" s="104"/>
      <c r="L27" s="104"/>
      <c r="M27" s="105"/>
      <c r="O27" s="95"/>
      <c r="P27" s="95"/>
      <c r="Q27" s="95"/>
      <c r="R27" s="95"/>
      <c r="S27" s="95"/>
      <c r="T27" s="95"/>
      <c r="U27" s="95"/>
      <c r="V27" s="95"/>
      <c r="W27" s="95"/>
      <c r="AA27" s="10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75" thickBot="1" x14ac:dyDescent="0.4">
      <c r="A28">
        <f t="shared" si="2"/>
        <v>25</v>
      </c>
      <c r="B28" s="13">
        <v>42034</v>
      </c>
      <c r="C28">
        <v>130.29</v>
      </c>
      <c r="F28" s="104"/>
      <c r="G28" s="104"/>
      <c r="H28" s="104"/>
      <c r="I28" s="104"/>
      <c r="J28" s="104"/>
      <c r="L28" s="104"/>
      <c r="M28" s="105"/>
      <c r="O28" s="95"/>
      <c r="P28" s="95"/>
      <c r="Q28" s="95"/>
      <c r="R28" s="95"/>
      <c r="S28" s="95"/>
      <c r="T28" s="95"/>
      <c r="U28" s="95"/>
      <c r="V28" s="95"/>
      <c r="W28" s="95"/>
      <c r="AA28" s="128">
        <v>2012</v>
      </c>
      <c r="AB28" s="10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75" thickBot="1" x14ac:dyDescent="0.4">
      <c r="A29">
        <f t="shared" si="2"/>
        <v>26</v>
      </c>
      <c r="B29" s="13">
        <v>42062</v>
      </c>
      <c r="C29">
        <v>133.04</v>
      </c>
      <c r="F29" s="104"/>
      <c r="G29" s="104"/>
      <c r="H29" s="104"/>
      <c r="I29" s="104"/>
      <c r="J29" s="104"/>
      <c r="L29" s="104"/>
      <c r="M29" s="105"/>
      <c r="O29" s="95"/>
      <c r="P29" s="95"/>
      <c r="Q29" s="95"/>
      <c r="R29" s="95"/>
      <c r="S29" s="95"/>
      <c r="T29" s="95"/>
      <c r="U29" s="95"/>
      <c r="V29" s="95"/>
      <c r="W29" s="95"/>
      <c r="AA29" s="128">
        <v>2013</v>
      </c>
      <c r="AB29" s="10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75" thickBot="1" x14ac:dyDescent="0.4">
      <c r="A30">
        <f t="shared" si="2"/>
        <v>27</v>
      </c>
      <c r="B30" s="13">
        <v>42094</v>
      </c>
      <c r="C30">
        <v>134.56</v>
      </c>
      <c r="F30" s="104"/>
      <c r="G30" s="104"/>
      <c r="H30" s="104"/>
      <c r="I30" s="104"/>
      <c r="J30" s="104"/>
      <c r="L30" s="104"/>
      <c r="M30" s="105"/>
      <c r="O30" s="95"/>
      <c r="P30" s="95"/>
      <c r="Q30" s="95"/>
      <c r="R30" s="95"/>
      <c r="S30" s="95"/>
      <c r="T30" s="95"/>
      <c r="U30" s="95"/>
      <c r="V30" s="95"/>
      <c r="W30" s="95"/>
      <c r="AA30" s="128">
        <v>2014</v>
      </c>
      <c r="AB30" s="10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75" thickBot="1" x14ac:dyDescent="0.4">
      <c r="A31">
        <f t="shared" si="2"/>
        <v>28</v>
      </c>
      <c r="B31" s="13">
        <v>42124</v>
      </c>
      <c r="C31">
        <v>143.26</v>
      </c>
      <c r="F31" s="104"/>
      <c r="G31" s="104"/>
      <c r="H31" s="104"/>
      <c r="I31" s="104"/>
      <c r="J31" s="104"/>
      <c r="L31" s="104"/>
      <c r="M31" s="105"/>
      <c r="O31" s="95"/>
      <c r="P31" s="95"/>
      <c r="Q31" s="95"/>
      <c r="R31" s="95"/>
      <c r="S31" s="95"/>
      <c r="T31" s="95"/>
      <c r="U31" s="95"/>
      <c r="V31" s="95"/>
      <c r="W31" s="95"/>
      <c r="AA31" s="128">
        <v>2015</v>
      </c>
      <c r="AB31" s="10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75" thickBot="1" x14ac:dyDescent="0.4">
      <c r="A32">
        <f t="shared" si="2"/>
        <v>29</v>
      </c>
      <c r="B32" s="13">
        <v>42153</v>
      </c>
      <c r="C32">
        <v>148.86000000000001</v>
      </c>
      <c r="F32" s="104"/>
      <c r="G32" s="104"/>
      <c r="H32" s="104"/>
      <c r="I32" s="104"/>
      <c r="J32" s="104"/>
      <c r="L32" s="104"/>
      <c r="M32" s="105"/>
      <c r="O32" s="95"/>
      <c r="P32" s="95"/>
      <c r="Q32" s="95"/>
      <c r="R32" s="95"/>
      <c r="S32" s="95"/>
      <c r="T32" s="95"/>
      <c r="U32" s="95"/>
      <c r="V32" s="95"/>
      <c r="W32" s="95"/>
      <c r="AA32" s="128">
        <v>2016</v>
      </c>
      <c r="AB32" s="10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75" thickBot="1" x14ac:dyDescent="0.4">
      <c r="A33">
        <f t="shared" si="2"/>
        <v>30</v>
      </c>
      <c r="B33" s="13">
        <v>42185</v>
      </c>
      <c r="C33">
        <v>146.51</v>
      </c>
      <c r="F33" s="104"/>
      <c r="G33" s="104"/>
      <c r="H33" s="104"/>
      <c r="I33" s="104"/>
      <c r="J33" s="104"/>
      <c r="L33" s="104"/>
      <c r="M33" s="105"/>
      <c r="O33" s="95"/>
      <c r="P33" s="95"/>
      <c r="Q33" s="95"/>
      <c r="R33" s="95"/>
      <c r="S33" s="95"/>
      <c r="T33" s="95"/>
      <c r="U33" s="95"/>
      <c r="V33" s="95"/>
      <c r="W33" s="95"/>
      <c r="AA33" s="128">
        <v>2017</v>
      </c>
      <c r="AB33" s="10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35">
      <c r="A34">
        <f t="shared" si="2"/>
        <v>31</v>
      </c>
      <c r="B34" s="13">
        <v>42216</v>
      </c>
      <c r="C34">
        <v>139.06</v>
      </c>
      <c r="F34" s="104"/>
      <c r="G34" s="104"/>
      <c r="H34" s="104"/>
      <c r="I34" s="104"/>
      <c r="J34" s="104"/>
      <c r="L34" s="104"/>
      <c r="M34" s="105"/>
      <c r="O34" s="95"/>
      <c r="P34" s="95"/>
      <c r="Q34" s="95"/>
      <c r="R34" s="95"/>
      <c r="S34" s="95"/>
      <c r="T34" s="95"/>
      <c r="U34" s="95"/>
      <c r="V34" s="95"/>
      <c r="W34" s="95"/>
      <c r="AA34" s="128">
        <v>2018</v>
      </c>
      <c r="AB34" s="10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35">
      <c r="A35">
        <f t="shared" si="2"/>
        <v>32</v>
      </c>
      <c r="B35" s="13">
        <v>42247</v>
      </c>
      <c r="C35">
        <v>129.02000000000001</v>
      </c>
      <c r="F35" s="104"/>
      <c r="G35" s="104"/>
      <c r="H35" s="104"/>
      <c r="I35" s="104"/>
      <c r="J35" s="104"/>
      <c r="L35" s="104"/>
      <c r="M35" s="105"/>
      <c r="O35" s="95"/>
      <c r="P35" s="95"/>
      <c r="Q35" s="95"/>
      <c r="R35" s="95"/>
      <c r="S35" s="95"/>
      <c r="T35" s="95"/>
      <c r="U35" s="95"/>
      <c r="V35" s="95"/>
      <c r="W35" s="95"/>
      <c r="AA35" s="128">
        <v>2019</v>
      </c>
      <c r="AB35" s="11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75" thickBot="1" x14ac:dyDescent="0.4">
      <c r="A36">
        <f t="shared" si="2"/>
        <v>33</v>
      </c>
      <c r="B36" s="13">
        <v>42277</v>
      </c>
      <c r="C36">
        <v>129.66</v>
      </c>
      <c r="F36" s="104"/>
      <c r="G36" s="104"/>
      <c r="H36" s="104"/>
      <c r="I36" s="104"/>
      <c r="J36" s="104"/>
      <c r="L36" s="104"/>
      <c r="M36" s="105"/>
      <c r="O36" s="95"/>
      <c r="P36" s="95"/>
      <c r="Q36" s="95"/>
      <c r="R36" s="95"/>
      <c r="S36" s="95"/>
      <c r="T36" s="95"/>
      <c r="U36" s="95"/>
      <c r="V36" s="95"/>
      <c r="W36" s="95"/>
      <c r="AA36" s="128">
        <v>2020</v>
      </c>
      <c r="AB36" s="11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75" thickBot="1" x14ac:dyDescent="0.4">
      <c r="A37">
        <f t="shared" si="2"/>
        <v>34</v>
      </c>
      <c r="B37" s="13">
        <v>42307</v>
      </c>
      <c r="C37">
        <v>133.77000000000001</v>
      </c>
      <c r="F37" s="104"/>
      <c r="G37" s="104"/>
      <c r="H37" s="104"/>
      <c r="I37" s="104"/>
      <c r="J37" s="104"/>
      <c r="L37" s="104"/>
      <c r="M37" s="105"/>
      <c r="O37" s="95"/>
      <c r="P37" s="95"/>
      <c r="Q37" s="95"/>
      <c r="R37" s="95"/>
      <c r="S37" s="95"/>
      <c r="T37" s="95"/>
      <c r="U37" s="95"/>
      <c r="V37" s="95"/>
      <c r="W37" s="95"/>
      <c r="AA37" s="128">
        <v>2021</v>
      </c>
      <c r="AB37" s="11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75" thickBot="1" x14ac:dyDescent="0.4">
      <c r="A38">
        <f t="shared" si="2"/>
        <v>35</v>
      </c>
      <c r="B38" s="13">
        <v>42338</v>
      </c>
      <c r="C38">
        <v>133.76</v>
      </c>
      <c r="F38" s="104"/>
      <c r="G38" s="104"/>
      <c r="H38" s="104"/>
      <c r="I38" s="104"/>
      <c r="J38" s="104"/>
      <c r="L38" s="104"/>
      <c r="M38" s="105"/>
      <c r="O38" s="95"/>
      <c r="P38" s="95"/>
      <c r="Q38" s="95"/>
      <c r="R38" s="95"/>
      <c r="S38" s="95"/>
      <c r="T38" s="95"/>
      <c r="U38" s="95"/>
      <c r="V38" s="95"/>
      <c r="W38" s="95"/>
      <c r="AA38" s="128">
        <v>2022</v>
      </c>
      <c r="AB38" s="11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75" thickBot="1" x14ac:dyDescent="0.4">
      <c r="A39">
        <f t="shared" si="2"/>
        <v>36</v>
      </c>
      <c r="B39" s="13">
        <v>42369</v>
      </c>
      <c r="C39">
        <v>134.62</v>
      </c>
      <c r="F39" s="104"/>
      <c r="G39" s="104"/>
      <c r="H39" s="104"/>
      <c r="I39" s="104"/>
      <c r="J39" s="104"/>
      <c r="L39" s="104"/>
      <c r="M39" s="105"/>
      <c r="O39" s="95"/>
      <c r="P39" s="95"/>
      <c r="Q39" s="95"/>
      <c r="R39" s="95"/>
      <c r="S39" s="95"/>
      <c r="T39" s="95"/>
      <c r="U39" s="95"/>
      <c r="V39" s="95"/>
      <c r="W39" s="95"/>
      <c r="AA39" s="128">
        <v>2023</v>
      </c>
      <c r="AB39" s="11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75" thickBot="1" x14ac:dyDescent="0.4">
      <c r="A40">
        <f t="shared" si="2"/>
        <v>37</v>
      </c>
      <c r="B40" s="13">
        <v>42398</v>
      </c>
      <c r="C40">
        <v>125.77</v>
      </c>
      <c r="F40" s="104"/>
      <c r="G40" s="104"/>
      <c r="H40" s="104"/>
      <c r="I40" s="104"/>
      <c r="J40" s="104"/>
      <c r="L40" s="104"/>
      <c r="M40" s="105"/>
      <c r="O40" s="95"/>
      <c r="P40" s="95"/>
      <c r="Q40" s="95"/>
      <c r="R40" s="95"/>
      <c r="S40" s="95"/>
      <c r="T40" s="95"/>
      <c r="U40" s="95"/>
      <c r="V40" s="95"/>
      <c r="W40" s="95"/>
      <c r="AA40" s="128">
        <v>2024</v>
      </c>
      <c r="AB40" s="11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75" thickBot="1" x14ac:dyDescent="0.4">
      <c r="A41">
        <f t="shared" si="2"/>
        <v>38</v>
      </c>
      <c r="B41" s="13">
        <v>42429</v>
      </c>
      <c r="C41">
        <v>124.85</v>
      </c>
      <c r="F41" s="104"/>
      <c r="G41" s="104"/>
      <c r="H41" s="104"/>
      <c r="I41" s="104"/>
      <c r="J41" s="104"/>
      <c r="L41" s="104"/>
      <c r="M41" s="105"/>
      <c r="O41" s="95"/>
      <c r="P41" s="95"/>
      <c r="Q41" s="95"/>
      <c r="R41" s="95"/>
      <c r="S41" s="95"/>
      <c r="T41" s="95"/>
      <c r="U41" s="95"/>
      <c r="V41" s="95"/>
      <c r="W41" s="95"/>
      <c r="AA41" s="128">
        <v>2025</v>
      </c>
      <c r="AB41" s="11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35">
      <c r="A42">
        <f t="shared" si="2"/>
        <v>39</v>
      </c>
      <c r="B42" s="13">
        <v>42460</v>
      </c>
      <c r="C42">
        <v>131.76</v>
      </c>
      <c r="F42" s="104"/>
      <c r="G42" s="104"/>
      <c r="H42" s="104"/>
      <c r="I42" s="104"/>
      <c r="J42" s="104"/>
      <c r="L42" s="104"/>
      <c r="M42" s="105"/>
      <c r="O42" s="95"/>
      <c r="P42" s="95"/>
      <c r="Q42" s="95"/>
      <c r="R42" s="95"/>
      <c r="S42" s="95"/>
      <c r="T42" s="95"/>
      <c r="U42" s="95"/>
      <c r="V42" s="95"/>
      <c r="W42" s="95"/>
      <c r="AA42" s="128">
        <v>2026</v>
      </c>
      <c r="AB42" s="110">
        <v>248.22</v>
      </c>
      <c r="AN42" s="5">
        <f>AB42/$AM$41-1</f>
        <v>2.0180017261929306E-2</v>
      </c>
    </row>
    <row r="43" spans="1:40" ht="21" x14ac:dyDescent="0.35">
      <c r="A43">
        <f t="shared" si="2"/>
        <v>40</v>
      </c>
      <c r="B43" s="13">
        <v>42489</v>
      </c>
      <c r="C43">
        <v>132.85</v>
      </c>
      <c r="F43" s="104"/>
      <c r="G43" s="104"/>
      <c r="H43" s="104"/>
      <c r="I43" s="104"/>
      <c r="J43" s="104"/>
      <c r="L43" s="104"/>
      <c r="M43" s="105"/>
      <c r="O43" s="95"/>
      <c r="P43" s="95"/>
      <c r="Q43" s="95"/>
      <c r="R43" s="95"/>
      <c r="S43" s="95"/>
      <c r="T43" s="95"/>
      <c r="U43" s="95"/>
      <c r="V43" s="95"/>
      <c r="W43" s="95"/>
      <c r="Y43" s="115"/>
      <c r="AA43" s="107"/>
      <c r="AB43" s="10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.25" x14ac:dyDescent="0.4">
      <c r="A44">
        <f t="shared" si="2"/>
        <v>41</v>
      </c>
      <c r="B44" s="13">
        <v>42521</v>
      </c>
      <c r="C44">
        <v>131.94999999999999</v>
      </c>
      <c r="F44" s="104"/>
      <c r="G44" s="104"/>
      <c r="H44" s="104"/>
      <c r="I44" s="104"/>
      <c r="J44" s="104"/>
      <c r="L44" s="104"/>
      <c r="M44" s="105"/>
      <c r="O44" s="95"/>
      <c r="P44" s="95"/>
      <c r="Q44" s="95"/>
      <c r="R44" s="95"/>
      <c r="S44" s="95"/>
      <c r="T44" s="95"/>
      <c r="U44" s="95"/>
      <c r="V44" s="95"/>
      <c r="W44" s="95"/>
      <c r="AA44" s="106" t="s">
        <v>22</v>
      </c>
    </row>
    <row r="45" spans="1:40" ht="21" x14ac:dyDescent="0.35">
      <c r="A45">
        <f t="shared" si="2"/>
        <v>42</v>
      </c>
      <c r="B45" s="13">
        <v>42551</v>
      </c>
      <c r="C45">
        <v>131.62</v>
      </c>
      <c r="F45" s="104"/>
      <c r="G45" s="104"/>
      <c r="H45" s="104"/>
      <c r="I45" s="104"/>
      <c r="J45" s="104"/>
      <c r="L45" s="104"/>
      <c r="M45" s="105"/>
      <c r="O45" s="95"/>
      <c r="P45" s="95"/>
      <c r="Q45" s="95"/>
      <c r="R45" s="95"/>
      <c r="S45" s="95"/>
      <c r="T45" s="95"/>
      <c r="U45" s="95"/>
      <c r="V45" s="95"/>
      <c r="W45" s="95"/>
      <c r="AA45" s="10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35">
      <c r="A46">
        <f t="shared" si="2"/>
        <v>43</v>
      </c>
      <c r="B46" s="13">
        <v>42580</v>
      </c>
      <c r="C46">
        <v>134.29</v>
      </c>
      <c r="F46" s="104"/>
      <c r="G46" s="104"/>
      <c r="H46" s="104"/>
      <c r="I46" s="104"/>
      <c r="J46" s="104"/>
      <c r="L46" s="104"/>
      <c r="M46" s="105"/>
      <c r="O46" s="95"/>
      <c r="P46" s="95"/>
      <c r="Q46" s="95"/>
      <c r="R46" s="95"/>
      <c r="S46" s="95"/>
      <c r="T46" s="95"/>
      <c r="U46" s="95"/>
      <c r="V46" s="95"/>
      <c r="W46" s="95"/>
      <c r="AA46" s="128">
        <v>2012</v>
      </c>
      <c r="AB46" s="10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35">
      <c r="A47">
        <f t="shared" si="2"/>
        <v>44</v>
      </c>
      <c r="B47" s="13">
        <v>42613</v>
      </c>
      <c r="C47">
        <v>139.96</v>
      </c>
      <c r="F47" s="104"/>
      <c r="G47" s="104"/>
      <c r="H47" s="104"/>
      <c r="I47" s="104"/>
      <c r="J47" s="104"/>
      <c r="L47" s="104"/>
      <c r="M47" s="105"/>
      <c r="O47" s="95"/>
      <c r="P47" s="95"/>
      <c r="Q47" s="95"/>
      <c r="R47" s="95"/>
      <c r="S47" s="95"/>
      <c r="T47" s="95"/>
      <c r="U47" s="95"/>
      <c r="V47" s="95"/>
      <c r="W47" s="95"/>
      <c r="AA47" s="128">
        <v>2013</v>
      </c>
      <c r="AB47" s="11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60" si="5">AN29</f>
        <v>0.1334063963335661</v>
      </c>
    </row>
    <row r="48" spans="1:40" ht="21" x14ac:dyDescent="0.35">
      <c r="A48">
        <f t="shared" si="2"/>
        <v>45</v>
      </c>
      <c r="B48" s="13">
        <v>42643</v>
      </c>
      <c r="C48">
        <v>143.79</v>
      </c>
      <c r="F48" s="104"/>
      <c r="G48" s="104"/>
      <c r="H48" s="104"/>
      <c r="I48" s="104"/>
      <c r="J48" s="104"/>
      <c r="L48" s="104"/>
      <c r="M48" s="105"/>
      <c r="O48" s="95"/>
      <c r="P48" s="95"/>
      <c r="Q48" s="95"/>
      <c r="R48" s="95"/>
      <c r="S48" s="95"/>
      <c r="T48" s="95"/>
      <c r="U48" s="95"/>
      <c r="V48" s="95"/>
      <c r="W48" s="95"/>
      <c r="AA48" s="128">
        <v>2014</v>
      </c>
      <c r="AB48" s="11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35">
      <c r="A49">
        <f t="shared" si="2"/>
        <v>46</v>
      </c>
      <c r="B49" s="13">
        <v>42674</v>
      </c>
      <c r="C49">
        <v>147.19999999999999</v>
      </c>
      <c r="F49" s="104"/>
      <c r="G49" s="104"/>
      <c r="H49" s="104"/>
      <c r="I49" s="104"/>
      <c r="J49" s="104"/>
      <c r="L49" s="104"/>
      <c r="M49" s="105"/>
      <c r="N49" s="95"/>
      <c r="O49" s="95"/>
      <c r="P49" s="95"/>
      <c r="Q49" s="95"/>
      <c r="R49" s="95"/>
      <c r="S49" s="95"/>
      <c r="T49" s="95"/>
      <c r="U49" s="95"/>
      <c r="V49" s="95"/>
      <c r="W49" s="95"/>
      <c r="AA49" s="128">
        <v>2015</v>
      </c>
      <c r="AB49" s="11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35">
      <c r="A50">
        <f t="shared" si="2"/>
        <v>47</v>
      </c>
      <c r="B50" s="13">
        <v>42704</v>
      </c>
      <c r="C50">
        <v>149.56</v>
      </c>
      <c r="F50" s="104"/>
      <c r="G50" s="104"/>
      <c r="H50" s="104"/>
      <c r="I50" s="104"/>
      <c r="J50" s="104"/>
      <c r="L50" s="104"/>
      <c r="M50" s="105"/>
      <c r="O50" s="95"/>
      <c r="P50" s="95"/>
      <c r="Q50" s="95"/>
      <c r="R50" s="95"/>
      <c r="S50" s="95"/>
      <c r="T50" s="95"/>
      <c r="U50" s="95"/>
      <c r="V50" s="95"/>
      <c r="W50" s="95"/>
      <c r="AA50" s="128">
        <v>2016</v>
      </c>
      <c r="AB50" s="11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35">
      <c r="A51">
        <f t="shared" si="2"/>
        <v>48</v>
      </c>
      <c r="B51" s="13">
        <v>42734</v>
      </c>
      <c r="C51">
        <v>149.91</v>
      </c>
      <c r="F51" s="104"/>
      <c r="G51" s="104"/>
      <c r="H51" s="104"/>
      <c r="I51" s="104"/>
      <c r="J51" s="104"/>
      <c r="L51" s="104"/>
      <c r="M51" s="105"/>
      <c r="O51" s="95"/>
      <c r="P51" s="95"/>
      <c r="Q51" s="95"/>
      <c r="R51" s="95"/>
      <c r="S51" s="95"/>
      <c r="T51" s="95"/>
      <c r="U51" s="95"/>
      <c r="V51" s="95"/>
      <c r="W51" s="95"/>
      <c r="AA51" s="128">
        <v>2017</v>
      </c>
      <c r="AB51" s="11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35">
      <c r="A52">
        <f t="shared" si="2"/>
        <v>49</v>
      </c>
      <c r="B52" s="13">
        <v>42766</v>
      </c>
      <c r="C52">
        <v>152.26</v>
      </c>
      <c r="F52" s="104"/>
      <c r="G52" s="104"/>
      <c r="H52" s="104"/>
      <c r="I52" s="104"/>
      <c r="J52" s="104"/>
      <c r="L52" s="104"/>
      <c r="M52" s="105"/>
      <c r="O52" s="95"/>
      <c r="P52" s="95"/>
      <c r="Q52" s="95"/>
      <c r="R52" s="95"/>
      <c r="S52" s="95"/>
      <c r="T52" s="95"/>
      <c r="U52" s="95"/>
      <c r="V52" s="95"/>
      <c r="W52" s="95"/>
      <c r="AA52" s="128">
        <v>2018</v>
      </c>
      <c r="AB52" s="11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35">
      <c r="A53">
        <f t="shared" si="2"/>
        <v>50</v>
      </c>
      <c r="B53" s="13">
        <v>42794</v>
      </c>
      <c r="C53">
        <v>157.09</v>
      </c>
      <c r="F53" s="104"/>
      <c r="G53" s="104"/>
      <c r="H53" s="104"/>
      <c r="I53" s="104"/>
      <c r="J53" s="104"/>
      <c r="L53" s="104"/>
      <c r="M53" s="105"/>
      <c r="N53" s="95"/>
      <c r="O53" s="95"/>
      <c r="P53" s="95"/>
      <c r="Q53" s="95"/>
      <c r="R53" s="95"/>
      <c r="S53" s="95"/>
      <c r="T53" s="95"/>
      <c r="U53" s="95"/>
      <c r="V53" s="95"/>
      <c r="W53" s="95"/>
      <c r="AA53" s="128">
        <v>2019</v>
      </c>
      <c r="AB53" s="11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35">
      <c r="A54">
        <f t="shared" si="2"/>
        <v>51</v>
      </c>
      <c r="B54" s="13">
        <v>42825</v>
      </c>
      <c r="C54" s="7">
        <v>159.80000000000001</v>
      </c>
      <c r="F54" s="104"/>
      <c r="G54" s="104"/>
      <c r="H54" s="104"/>
      <c r="I54" s="104"/>
      <c r="J54" s="104"/>
      <c r="M54" s="105"/>
      <c r="N54" s="95"/>
      <c r="O54" s="95"/>
      <c r="P54" s="95"/>
      <c r="Q54" s="95"/>
      <c r="R54" s="95"/>
      <c r="S54" s="95"/>
      <c r="T54" s="95"/>
      <c r="U54" s="95"/>
      <c r="V54" s="95"/>
      <c r="W54" s="95"/>
      <c r="AA54" s="128">
        <v>2020</v>
      </c>
      <c r="AB54" s="11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35">
      <c r="A55">
        <f t="shared" si="2"/>
        <v>52</v>
      </c>
      <c r="B55" s="13">
        <v>42855</v>
      </c>
      <c r="C55">
        <v>161.08000000000001</v>
      </c>
      <c r="F55" s="104"/>
      <c r="G55" s="104"/>
      <c r="H55" s="104"/>
      <c r="I55" s="104"/>
      <c r="J55" s="104"/>
      <c r="L55" s="104"/>
      <c r="M55" s="105"/>
      <c r="N55" s="95"/>
      <c r="O55" s="95"/>
      <c r="P55" s="95"/>
      <c r="Q55" s="95"/>
      <c r="R55" s="95"/>
      <c r="S55" s="95"/>
      <c r="T55" s="95"/>
      <c r="U55" s="95"/>
      <c r="V55" s="95"/>
      <c r="W55" s="95"/>
      <c r="AA55" s="128">
        <v>2021</v>
      </c>
      <c r="AB55" s="11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35">
      <c r="A56">
        <f t="shared" si="2"/>
        <v>53</v>
      </c>
      <c r="B56" s="13">
        <v>42886</v>
      </c>
      <c r="C56">
        <v>161.94999999999999</v>
      </c>
      <c r="F56" s="104"/>
      <c r="G56" s="104"/>
      <c r="H56" s="104"/>
      <c r="I56" s="104"/>
      <c r="J56" s="104"/>
      <c r="L56" s="104"/>
      <c r="M56" s="105"/>
      <c r="N56" s="95"/>
      <c r="O56" s="95"/>
      <c r="P56" s="95"/>
      <c r="Q56" s="95"/>
      <c r="R56" s="95"/>
      <c r="S56" s="95"/>
      <c r="T56" s="95"/>
      <c r="U56" s="95"/>
      <c r="V56" s="95"/>
      <c r="W56" s="95"/>
      <c r="AA56" s="128">
        <v>2022</v>
      </c>
      <c r="AB56" s="11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35">
      <c r="A57">
        <f t="shared" si="2"/>
        <v>54</v>
      </c>
      <c r="B57" s="13">
        <v>42916</v>
      </c>
      <c r="C57">
        <v>162.71</v>
      </c>
      <c r="F57" s="104"/>
      <c r="G57" s="104"/>
      <c r="H57" s="104"/>
      <c r="I57" s="104"/>
      <c r="J57" s="104"/>
      <c r="L57" s="104"/>
      <c r="M57" s="105"/>
      <c r="N57" s="95"/>
      <c r="O57" s="95"/>
      <c r="P57" s="95"/>
      <c r="Q57" s="95"/>
      <c r="R57" s="95"/>
      <c r="S57" s="95"/>
      <c r="T57" s="95"/>
      <c r="U57" s="95"/>
      <c r="V57" s="95"/>
      <c r="W57" s="95"/>
      <c r="AA57" s="128">
        <v>2023</v>
      </c>
      <c r="AB57" s="11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35">
      <c r="A58">
        <f t="shared" si="2"/>
        <v>55</v>
      </c>
      <c r="B58" s="13">
        <v>42947</v>
      </c>
      <c r="C58">
        <v>163.89</v>
      </c>
      <c r="F58" s="104"/>
      <c r="G58" s="104"/>
      <c r="H58" s="104"/>
      <c r="I58" s="104"/>
      <c r="J58" s="104"/>
      <c r="L58" s="104"/>
      <c r="M58" s="105"/>
      <c r="N58" s="95"/>
      <c r="O58" s="95"/>
      <c r="P58" s="95"/>
      <c r="Q58" s="95"/>
      <c r="R58" s="95"/>
      <c r="S58" s="95"/>
      <c r="T58" s="95"/>
      <c r="U58" s="95"/>
      <c r="V58" s="95"/>
      <c r="W58" s="95"/>
      <c r="AA58" s="128">
        <v>2024</v>
      </c>
      <c r="AB58" s="11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35">
      <c r="A59">
        <f t="shared" si="2"/>
        <v>56</v>
      </c>
      <c r="B59" s="13">
        <v>42978</v>
      </c>
      <c r="C59">
        <v>164.85</v>
      </c>
      <c r="F59" s="104"/>
      <c r="G59" s="104"/>
      <c r="H59" s="104"/>
      <c r="I59" s="104"/>
      <c r="J59" s="104"/>
      <c r="L59" s="104"/>
      <c r="M59" s="105"/>
      <c r="N59" s="95"/>
      <c r="O59" s="95"/>
      <c r="P59" s="95"/>
      <c r="Q59" s="95"/>
      <c r="R59" s="95"/>
      <c r="S59" s="95"/>
      <c r="T59" s="95"/>
      <c r="U59" s="95"/>
      <c r="V59" s="95"/>
      <c r="W59" s="95"/>
      <c r="AA59" s="128">
        <v>2025</v>
      </c>
      <c r="AB59" s="11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35">
      <c r="A60">
        <f t="shared" si="2"/>
        <v>57</v>
      </c>
      <c r="B60" s="13">
        <v>43008</v>
      </c>
      <c r="C60">
        <v>165.88</v>
      </c>
      <c r="F60" s="104"/>
      <c r="G60" s="104"/>
      <c r="H60" s="104"/>
      <c r="I60" s="104"/>
      <c r="J60" s="104"/>
      <c r="L60" s="104"/>
      <c r="M60" s="105"/>
      <c r="N60" s="95"/>
      <c r="O60" s="95"/>
      <c r="P60" s="95"/>
      <c r="Q60" s="95"/>
      <c r="R60" s="95"/>
      <c r="S60" s="95"/>
      <c r="T60" s="95"/>
      <c r="U60" s="95"/>
      <c r="V60" s="95"/>
      <c r="W60" s="95"/>
      <c r="AA60" s="128">
        <v>2026</v>
      </c>
      <c r="AB60" s="111">
        <f>'Last 1M'!B162</f>
        <v>2.0180017261929306E-2</v>
      </c>
      <c r="AN60" s="5">
        <f>AN42</f>
        <v>2.0180017261929306E-2</v>
      </c>
    </row>
    <row r="61" spans="1:40" ht="21" x14ac:dyDescent="0.35">
      <c r="A61">
        <f t="shared" si="2"/>
        <v>58</v>
      </c>
      <c r="B61" s="13">
        <v>43039</v>
      </c>
      <c r="C61">
        <v>169.53</v>
      </c>
      <c r="F61" s="104"/>
      <c r="G61" s="104"/>
      <c r="H61" s="104"/>
      <c r="I61" s="104"/>
      <c r="J61" s="104"/>
      <c r="L61" s="104"/>
      <c r="M61" s="105"/>
      <c r="N61" s="95"/>
      <c r="O61" s="95"/>
      <c r="P61" s="95"/>
      <c r="Q61" s="95"/>
      <c r="R61" s="95"/>
      <c r="S61" s="95"/>
      <c r="T61" s="95"/>
      <c r="U61" s="95"/>
      <c r="V61" s="95"/>
      <c r="W61" s="95"/>
      <c r="AA61" s="107"/>
      <c r="AB61" s="10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25">
      <c r="A62">
        <v>59</v>
      </c>
      <c r="B62" s="13">
        <v>43069</v>
      </c>
      <c r="C62">
        <v>168.88</v>
      </c>
      <c r="F62" s="104"/>
      <c r="G62" s="104"/>
      <c r="H62" s="104"/>
      <c r="I62" s="104"/>
      <c r="J62" s="104"/>
      <c r="L62" s="104"/>
      <c r="M62" s="10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40" x14ac:dyDescent="0.25">
      <c r="A63">
        <f>A62+1</f>
        <v>60</v>
      </c>
      <c r="B63" s="13">
        <v>43100</v>
      </c>
      <c r="C63">
        <v>168.94</v>
      </c>
      <c r="F63" s="104"/>
      <c r="G63" s="104"/>
      <c r="H63" s="104"/>
      <c r="I63" s="104"/>
      <c r="J63" s="104"/>
      <c r="L63" s="104"/>
      <c r="M63" s="105"/>
      <c r="N63" s="95"/>
      <c r="O63" s="95"/>
      <c r="P63" s="95"/>
      <c r="Q63" s="95"/>
      <c r="R63" s="95"/>
      <c r="S63" s="95"/>
      <c r="T63" s="95"/>
      <c r="U63" s="95"/>
      <c r="V63" s="95"/>
      <c r="W63" s="95"/>
    </row>
    <row r="64" spans="1:40" x14ac:dyDescent="0.25">
      <c r="A64">
        <v>61</v>
      </c>
      <c r="B64" s="13">
        <v>43131</v>
      </c>
      <c r="C64">
        <v>174.24</v>
      </c>
      <c r="F64" s="104"/>
      <c r="G64" s="104"/>
      <c r="H64" s="104"/>
      <c r="I64" s="104"/>
      <c r="J64" s="104"/>
      <c r="L64" s="104"/>
      <c r="M64" s="105"/>
      <c r="N64" s="95"/>
      <c r="O64" s="95"/>
      <c r="P64" s="95"/>
      <c r="Q64" s="95"/>
      <c r="R64" s="95"/>
      <c r="S64" s="95"/>
      <c r="T64" s="95"/>
      <c r="U64" s="95"/>
      <c r="V64" s="95"/>
      <c r="W64" s="95"/>
    </row>
    <row r="65" spans="1:23" x14ac:dyDescent="0.25">
      <c r="A65">
        <v>62</v>
      </c>
      <c r="B65" s="13">
        <v>43159</v>
      </c>
      <c r="C65">
        <v>170.61</v>
      </c>
      <c r="F65" s="104"/>
      <c r="G65" s="104"/>
      <c r="H65" s="104"/>
      <c r="I65" s="104"/>
      <c r="J65" s="104"/>
      <c r="L65" s="104"/>
      <c r="M65" s="105"/>
      <c r="N65" s="95"/>
      <c r="O65" s="95"/>
      <c r="P65" s="95"/>
      <c r="Q65" s="95"/>
      <c r="R65" s="95"/>
      <c r="S65" s="95"/>
      <c r="T65" s="95"/>
      <c r="U65" s="95"/>
      <c r="V65" s="95"/>
      <c r="W65" s="95"/>
    </row>
    <row r="66" spans="1:23" x14ac:dyDescent="0.25">
      <c r="A66">
        <v>63</v>
      </c>
      <c r="B66" s="13">
        <v>43190</v>
      </c>
      <c r="C66">
        <v>167.48</v>
      </c>
      <c r="F66" s="104"/>
      <c r="G66" s="104"/>
      <c r="H66" s="104"/>
      <c r="I66" s="104"/>
      <c r="J66" s="104"/>
      <c r="L66" s="104"/>
      <c r="M66" s="105"/>
      <c r="N66" s="95"/>
      <c r="O66" s="95"/>
      <c r="P66" s="95"/>
      <c r="Q66" s="95"/>
      <c r="R66" s="95"/>
      <c r="S66" s="95"/>
      <c r="T66" s="95"/>
      <c r="U66" s="95"/>
      <c r="V66" s="95"/>
      <c r="W66" s="95"/>
    </row>
    <row r="67" spans="1:23" x14ac:dyDescent="0.25">
      <c r="A67">
        <v>64</v>
      </c>
      <c r="B67" s="13">
        <v>43220</v>
      </c>
      <c r="C67">
        <v>169.77</v>
      </c>
      <c r="F67" s="104"/>
      <c r="G67" s="104"/>
      <c r="H67" s="104"/>
      <c r="I67" s="104"/>
      <c r="J67" s="104"/>
      <c r="L67" s="104"/>
      <c r="M67" s="105"/>
      <c r="N67" s="95"/>
      <c r="O67" s="95"/>
      <c r="P67" s="95"/>
      <c r="Q67" s="95"/>
      <c r="R67" s="95"/>
      <c r="S67" s="95"/>
      <c r="T67" s="95"/>
      <c r="U67" s="95"/>
      <c r="V67" s="95"/>
      <c r="W67" s="95"/>
    </row>
    <row r="68" spans="1:23" x14ac:dyDescent="0.25">
      <c r="A68">
        <v>65</v>
      </c>
      <c r="B68" s="13">
        <v>43251</v>
      </c>
      <c r="C68" s="7">
        <v>172.5</v>
      </c>
      <c r="F68" s="104"/>
      <c r="G68" s="104"/>
      <c r="H68" s="104"/>
      <c r="I68" s="104"/>
      <c r="J68" s="104"/>
      <c r="L68" s="104"/>
      <c r="M68" s="105"/>
      <c r="N68" s="95"/>
      <c r="O68" s="95"/>
      <c r="P68" s="95"/>
      <c r="Q68" s="95"/>
      <c r="R68" s="95"/>
      <c r="S68" s="95"/>
      <c r="T68" s="95"/>
      <c r="U68" s="95"/>
      <c r="V68" s="95"/>
      <c r="W68" s="95"/>
    </row>
    <row r="69" spans="1:23" x14ac:dyDescent="0.25">
      <c r="A69">
        <v>66</v>
      </c>
      <c r="B69" s="13">
        <v>43281</v>
      </c>
      <c r="C69" s="7">
        <v>168.05</v>
      </c>
      <c r="F69" s="104"/>
      <c r="G69" s="104"/>
      <c r="H69" s="104"/>
      <c r="I69" s="104"/>
      <c r="J69" s="104"/>
      <c r="L69" s="104"/>
      <c r="M69" s="105"/>
      <c r="N69" s="95"/>
      <c r="O69" s="95"/>
      <c r="P69" s="95"/>
      <c r="Q69" s="95"/>
      <c r="R69" s="95"/>
      <c r="S69" s="95"/>
      <c r="T69" s="95"/>
      <c r="U69" s="95"/>
      <c r="V69" s="95"/>
      <c r="W69" s="95"/>
    </row>
    <row r="70" spans="1:23" x14ac:dyDescent="0.25">
      <c r="A70">
        <v>67</v>
      </c>
      <c r="B70" s="13">
        <v>43312</v>
      </c>
      <c r="C70" s="7">
        <v>166.1</v>
      </c>
      <c r="F70" s="104"/>
      <c r="G70" s="104"/>
      <c r="H70" s="104"/>
      <c r="I70" s="104"/>
      <c r="J70" s="104"/>
      <c r="L70" s="104"/>
      <c r="M70" s="105"/>
      <c r="N70" s="95"/>
      <c r="O70" s="95"/>
      <c r="P70" s="95"/>
      <c r="Q70" s="95"/>
      <c r="R70" s="95"/>
      <c r="S70" s="95"/>
      <c r="T70" s="95"/>
      <c r="U70" s="95"/>
      <c r="V70" s="95"/>
      <c r="W70" s="95"/>
    </row>
    <row r="71" spans="1:23" x14ac:dyDescent="0.25">
      <c r="A71">
        <v>68</v>
      </c>
      <c r="B71" s="13">
        <v>43343</v>
      </c>
      <c r="C71" s="7">
        <v>164.54</v>
      </c>
      <c r="F71" s="104"/>
      <c r="G71" s="104"/>
      <c r="H71" s="104"/>
      <c r="I71" s="104"/>
      <c r="J71" s="104"/>
      <c r="L71" s="104"/>
      <c r="M71" s="105"/>
      <c r="N71" s="95"/>
      <c r="O71" s="95"/>
      <c r="P71" s="95"/>
      <c r="Q71" s="95"/>
      <c r="R71" s="95"/>
      <c r="S71" s="95"/>
      <c r="T71" s="95"/>
      <c r="U71" s="95"/>
      <c r="V71" s="95"/>
      <c r="W71" s="95"/>
    </row>
    <row r="72" spans="1:23" x14ac:dyDescent="0.25">
      <c r="A72">
        <v>69</v>
      </c>
      <c r="B72" s="13">
        <v>43373</v>
      </c>
      <c r="C72" s="7">
        <v>162.47999999999999</v>
      </c>
      <c r="F72" s="104"/>
      <c r="G72" s="104"/>
      <c r="H72" s="104"/>
      <c r="I72" s="104"/>
      <c r="J72" s="104"/>
      <c r="L72" s="104"/>
      <c r="M72" s="105"/>
      <c r="N72" s="95"/>
      <c r="O72" s="95"/>
      <c r="P72" s="95"/>
      <c r="Q72" s="95"/>
      <c r="R72" s="95"/>
      <c r="S72" s="95"/>
      <c r="T72" s="95"/>
      <c r="U72" s="95"/>
      <c r="V72" s="95"/>
      <c r="W72" s="95"/>
    </row>
    <row r="73" spans="1:23" x14ac:dyDescent="0.25">
      <c r="A73">
        <v>70</v>
      </c>
      <c r="B73" s="13">
        <v>43404</v>
      </c>
      <c r="C73" s="7">
        <v>149.97999999999999</v>
      </c>
      <c r="F73" s="104"/>
      <c r="G73" s="104"/>
      <c r="H73" s="104"/>
      <c r="I73" s="104"/>
      <c r="J73" s="104"/>
      <c r="L73" s="104"/>
      <c r="M73" s="105"/>
      <c r="N73" s="95"/>
      <c r="O73" s="95"/>
      <c r="P73" s="95"/>
      <c r="Q73" s="95"/>
      <c r="R73" s="95"/>
      <c r="S73" s="95"/>
      <c r="T73" s="95"/>
      <c r="U73" s="95"/>
      <c r="V73" s="95"/>
      <c r="W73" s="95"/>
    </row>
    <row r="74" spans="1:23" x14ac:dyDescent="0.25">
      <c r="A74">
        <v>71</v>
      </c>
      <c r="B74" s="13">
        <v>43434</v>
      </c>
      <c r="C74" s="7">
        <v>153.69999999999999</v>
      </c>
      <c r="F74" s="104"/>
      <c r="G74" s="104"/>
      <c r="H74" s="104"/>
      <c r="I74" s="104"/>
      <c r="J74" s="104"/>
      <c r="L74" s="104"/>
      <c r="M74" s="105"/>
      <c r="N74" s="95"/>
      <c r="O74" s="95"/>
      <c r="P74" s="95"/>
      <c r="Q74" s="95"/>
      <c r="R74" s="95"/>
      <c r="S74" s="95"/>
      <c r="T74" s="95"/>
      <c r="U74" s="95"/>
      <c r="V74" s="95"/>
      <c r="W74" s="95"/>
    </row>
    <row r="75" spans="1:23" x14ac:dyDescent="0.25">
      <c r="A75">
        <v>72</v>
      </c>
      <c r="B75" s="13">
        <v>43465</v>
      </c>
      <c r="C75" s="7">
        <v>151.69999999999999</v>
      </c>
      <c r="F75" s="104"/>
      <c r="G75" s="104"/>
      <c r="H75" s="104"/>
      <c r="I75" s="104"/>
      <c r="J75" s="104"/>
      <c r="L75" s="104"/>
      <c r="M75" s="105"/>
      <c r="N75" s="95"/>
      <c r="O75" s="95"/>
      <c r="P75" s="95"/>
      <c r="Q75" s="95"/>
      <c r="R75" s="95"/>
      <c r="S75" s="95"/>
      <c r="T75" s="95"/>
      <c r="U75" s="95"/>
      <c r="V75" s="95"/>
      <c r="W75" s="95"/>
    </row>
    <row r="76" spans="1:23" x14ac:dyDescent="0.25">
      <c r="A76">
        <v>73</v>
      </c>
      <c r="B76" s="13">
        <v>43496</v>
      </c>
      <c r="C76" s="7">
        <v>157.77000000000001</v>
      </c>
      <c r="F76" s="104"/>
      <c r="G76" s="104"/>
      <c r="H76" s="104"/>
      <c r="I76" s="104"/>
      <c r="J76" s="104"/>
      <c r="L76" s="104"/>
      <c r="M76" s="105"/>
      <c r="N76" s="95"/>
      <c r="O76" s="95"/>
      <c r="P76" s="95"/>
      <c r="Q76" s="95"/>
      <c r="R76" s="95"/>
      <c r="S76" s="95"/>
      <c r="T76" s="95"/>
      <c r="U76" s="95"/>
      <c r="V76" s="95"/>
      <c r="W76" s="95"/>
    </row>
    <row r="77" spans="1:23" x14ac:dyDescent="0.25">
      <c r="A77">
        <v>74</v>
      </c>
      <c r="B77" s="13">
        <v>43524</v>
      </c>
      <c r="C77" s="7">
        <v>161.16</v>
      </c>
      <c r="F77" s="104"/>
      <c r="G77" s="104"/>
      <c r="H77" s="104"/>
      <c r="I77" s="104"/>
      <c r="J77" s="104"/>
      <c r="L77" s="104"/>
      <c r="M77" s="105"/>
      <c r="N77" s="95"/>
      <c r="O77" s="95"/>
      <c r="P77" s="95"/>
      <c r="Q77" s="95"/>
      <c r="R77" s="95"/>
      <c r="S77" s="95"/>
      <c r="T77" s="95"/>
      <c r="U77" s="95"/>
      <c r="V77" s="95"/>
      <c r="W77" s="95"/>
    </row>
    <row r="78" spans="1:23" x14ac:dyDescent="0.25">
      <c r="A78">
        <v>75</v>
      </c>
      <c r="B78" s="13">
        <v>43555</v>
      </c>
      <c r="C78" s="7">
        <v>162.22</v>
      </c>
      <c r="F78" s="104"/>
      <c r="G78" s="104"/>
      <c r="H78" s="104"/>
      <c r="I78" s="104"/>
      <c r="J78" s="104"/>
      <c r="L78" s="104"/>
      <c r="M78" s="105"/>
      <c r="N78" s="95"/>
      <c r="O78" s="95"/>
      <c r="P78" s="95"/>
      <c r="Q78" s="95"/>
      <c r="R78" s="95"/>
      <c r="S78" s="95"/>
      <c r="T78" s="95"/>
      <c r="U78" s="95"/>
      <c r="V78" s="95"/>
      <c r="W78" s="95"/>
    </row>
    <row r="79" spans="1:23" x14ac:dyDescent="0.25">
      <c r="A79">
        <v>76</v>
      </c>
      <c r="B79" s="13">
        <v>43585</v>
      </c>
      <c r="C79" s="7">
        <v>163.86</v>
      </c>
      <c r="F79" s="104"/>
      <c r="G79" s="104"/>
      <c r="H79" s="104"/>
      <c r="I79" s="104"/>
      <c r="J79" s="104"/>
      <c r="L79" s="104"/>
      <c r="M79" s="105"/>
      <c r="N79" s="95"/>
      <c r="O79" s="95"/>
      <c r="P79" s="95"/>
      <c r="Q79" s="95"/>
      <c r="R79" s="95"/>
      <c r="S79" s="95"/>
      <c r="T79" s="95"/>
      <c r="U79" s="95"/>
      <c r="V79" s="95"/>
      <c r="W79" s="95"/>
    </row>
    <row r="80" spans="1:23" x14ac:dyDescent="0.25">
      <c r="A80">
        <v>77</v>
      </c>
      <c r="B80" s="13">
        <v>43616</v>
      </c>
      <c r="C80" s="7">
        <v>157.51</v>
      </c>
      <c r="F80" s="104"/>
      <c r="G80" s="104"/>
      <c r="H80" s="104"/>
      <c r="I80" s="104"/>
      <c r="J80" s="104"/>
      <c r="L80" s="104"/>
      <c r="M80" s="105"/>
      <c r="N80" s="95"/>
      <c r="O80" s="95"/>
      <c r="P80" s="95"/>
      <c r="Q80" s="95"/>
      <c r="R80" s="95"/>
      <c r="S80" s="95"/>
      <c r="T80" s="95"/>
      <c r="U80" s="95"/>
      <c r="V80" s="95"/>
      <c r="W80" s="95"/>
    </row>
    <row r="81" spans="1:23" x14ac:dyDescent="0.25">
      <c r="A81">
        <v>78</v>
      </c>
      <c r="B81" s="13">
        <v>43646</v>
      </c>
      <c r="C81" s="24">
        <v>159.1</v>
      </c>
      <c r="D81" s="112"/>
      <c r="E81" s="112"/>
      <c r="F81" s="113"/>
      <c r="G81" s="113"/>
      <c r="H81" s="113"/>
      <c r="I81" s="113"/>
      <c r="J81" s="113"/>
      <c r="L81" s="113"/>
      <c r="M81" s="105"/>
      <c r="N81" s="95"/>
      <c r="O81" s="95"/>
      <c r="P81" s="95"/>
      <c r="Q81" s="95"/>
      <c r="R81" s="95"/>
      <c r="S81" s="95"/>
      <c r="T81" s="95"/>
      <c r="U81" s="95"/>
      <c r="V81" s="95"/>
      <c r="W81" s="95"/>
    </row>
    <row r="82" spans="1:23" x14ac:dyDescent="0.25">
      <c r="A82">
        <v>79</v>
      </c>
      <c r="B82" s="13">
        <v>43677</v>
      </c>
      <c r="C82" s="7">
        <v>158.72999999999999</v>
      </c>
      <c r="F82" s="104"/>
      <c r="G82" s="104"/>
      <c r="H82" s="104"/>
      <c r="I82" s="104"/>
      <c r="J82" s="104"/>
      <c r="L82" s="104"/>
      <c r="M82" s="105"/>
      <c r="N82" s="95"/>
      <c r="O82" s="95"/>
      <c r="P82" s="95"/>
      <c r="Q82" s="95"/>
      <c r="R82" s="95"/>
      <c r="S82" s="95"/>
      <c r="T82" s="95"/>
      <c r="U82" s="95"/>
      <c r="V82" s="95"/>
      <c r="W82" s="95"/>
    </row>
    <row r="83" spans="1:23" x14ac:dyDescent="0.25">
      <c r="A83">
        <v>80</v>
      </c>
      <c r="B83" s="13">
        <v>43708</v>
      </c>
      <c r="C83" s="7">
        <v>149.9</v>
      </c>
      <c r="F83" s="104"/>
      <c r="G83" s="104"/>
      <c r="H83" s="104"/>
      <c r="I83" s="104"/>
      <c r="J83" s="104"/>
      <c r="L83" s="104"/>
      <c r="M83" s="105"/>
      <c r="N83" s="95"/>
      <c r="O83" s="95"/>
      <c r="P83" s="95"/>
      <c r="Q83" s="95"/>
      <c r="R83" s="95"/>
      <c r="S83" s="95"/>
      <c r="T83" s="95"/>
      <c r="U83" s="95"/>
      <c r="V83" s="95"/>
      <c r="W83" s="95"/>
    </row>
    <row r="84" spans="1:23" x14ac:dyDescent="0.25">
      <c r="A84">
        <v>81</v>
      </c>
      <c r="B84" s="13">
        <v>43738</v>
      </c>
      <c r="C84" s="7">
        <v>150.57</v>
      </c>
      <c r="F84" s="104"/>
      <c r="G84" s="104"/>
      <c r="H84" s="104"/>
      <c r="I84" s="104"/>
      <c r="J84" s="104"/>
      <c r="L84" s="104"/>
      <c r="M84" s="105"/>
      <c r="N84" s="95"/>
      <c r="O84" s="95"/>
      <c r="P84" s="95"/>
      <c r="Q84" s="95"/>
      <c r="R84" s="95"/>
      <c r="S84" s="95"/>
      <c r="T84" s="95"/>
      <c r="U84" s="95"/>
      <c r="V84" s="95"/>
      <c r="W84" s="95"/>
    </row>
    <row r="85" spans="1:23" x14ac:dyDescent="0.25">
      <c r="A85">
        <v>82</v>
      </c>
      <c r="B85" s="13">
        <v>43769</v>
      </c>
      <c r="C85" s="7">
        <v>151.02000000000001</v>
      </c>
      <c r="F85" s="104"/>
      <c r="G85" s="104"/>
      <c r="H85" s="104"/>
      <c r="I85" s="104"/>
      <c r="J85" s="104"/>
      <c r="L85" s="104"/>
      <c r="M85" s="105"/>
      <c r="N85" s="95"/>
      <c r="O85" s="95"/>
      <c r="P85" s="95"/>
      <c r="Q85" s="95"/>
      <c r="R85" s="95"/>
      <c r="S85" s="95"/>
      <c r="T85" s="95"/>
      <c r="U85" s="95"/>
      <c r="V85" s="95"/>
      <c r="W85" s="95"/>
    </row>
    <row r="86" spans="1:23" x14ac:dyDescent="0.25">
      <c r="A86">
        <v>83</v>
      </c>
      <c r="B86" s="13">
        <v>43799</v>
      </c>
      <c r="C86" s="7">
        <v>151.54</v>
      </c>
      <c r="F86" s="104"/>
      <c r="G86" s="104"/>
      <c r="H86" s="104"/>
      <c r="I86" s="104"/>
      <c r="J86" s="104"/>
      <c r="L86" s="104"/>
      <c r="M86" s="105"/>
      <c r="N86" s="95"/>
      <c r="O86" s="95"/>
      <c r="P86" s="95"/>
      <c r="Q86" s="95"/>
      <c r="R86" s="95"/>
      <c r="S86" s="95"/>
      <c r="T86" s="95"/>
      <c r="U86" s="95"/>
      <c r="V86" s="95"/>
      <c r="W86" s="95"/>
    </row>
    <row r="87" spans="1:23" x14ac:dyDescent="0.25">
      <c r="A87">
        <v>84</v>
      </c>
      <c r="B87" s="13">
        <v>43830</v>
      </c>
      <c r="C87" s="7">
        <v>155.15</v>
      </c>
      <c r="F87" s="104"/>
      <c r="G87" s="104"/>
      <c r="H87" s="104"/>
      <c r="I87" s="104"/>
      <c r="J87" s="104"/>
      <c r="L87" s="104"/>
      <c r="M87" s="105"/>
      <c r="N87" s="95"/>
      <c r="O87" s="95"/>
      <c r="P87" s="95"/>
      <c r="Q87" s="95"/>
      <c r="R87" s="95"/>
      <c r="S87" s="95"/>
      <c r="T87" s="95"/>
      <c r="U87" s="95"/>
      <c r="V87" s="95"/>
      <c r="W87" s="95"/>
    </row>
    <row r="88" spans="1:23" x14ac:dyDescent="0.25">
      <c r="A88">
        <v>85</v>
      </c>
      <c r="B88" s="13">
        <v>43861</v>
      </c>
      <c r="C88" s="7">
        <v>148.43</v>
      </c>
      <c r="F88" s="104"/>
      <c r="G88" s="104"/>
      <c r="H88" s="104"/>
      <c r="I88" s="104"/>
      <c r="J88" s="104"/>
      <c r="L88" s="104"/>
      <c r="M88" s="105"/>
      <c r="N88" s="95"/>
      <c r="O88" s="95"/>
      <c r="P88" s="95"/>
      <c r="Q88" s="95"/>
      <c r="R88" s="95"/>
      <c r="S88" s="95"/>
      <c r="T88" s="95"/>
      <c r="U88" s="95"/>
      <c r="V88" s="95"/>
      <c r="W88" s="95"/>
    </row>
    <row r="89" spans="1:23" x14ac:dyDescent="0.25">
      <c r="A89">
        <v>86</v>
      </c>
      <c r="B89" s="13">
        <v>43890</v>
      </c>
      <c r="C89" s="7">
        <v>144.31</v>
      </c>
      <c r="F89" s="104"/>
      <c r="G89" s="104"/>
      <c r="H89" s="104"/>
      <c r="I89" s="104"/>
      <c r="J89" s="104"/>
      <c r="L89" s="104"/>
      <c r="M89" s="105"/>
      <c r="N89" s="95"/>
      <c r="O89" s="95"/>
      <c r="P89" s="95"/>
      <c r="Q89" s="95"/>
      <c r="R89" s="95"/>
      <c r="S89" s="95"/>
      <c r="T89" s="95"/>
      <c r="U89" s="95"/>
      <c r="V89" s="95"/>
      <c r="W89" s="95"/>
    </row>
    <row r="90" spans="1:23" x14ac:dyDescent="0.25">
      <c r="A90">
        <v>87</v>
      </c>
      <c r="B90" s="13">
        <v>43921</v>
      </c>
      <c r="C90" s="7">
        <v>123.98</v>
      </c>
      <c r="F90" s="104"/>
      <c r="G90" s="104"/>
      <c r="H90" s="104"/>
      <c r="I90" s="104"/>
      <c r="J90" s="104"/>
      <c r="L90" s="104"/>
      <c r="M90" s="105"/>
      <c r="N90" s="95"/>
      <c r="O90" s="95"/>
      <c r="P90" s="95"/>
      <c r="Q90" s="95"/>
      <c r="R90" s="95"/>
      <c r="S90" s="95"/>
      <c r="T90" s="95"/>
      <c r="U90" s="95"/>
      <c r="V90" s="95"/>
      <c r="W90" s="95"/>
    </row>
    <row r="91" spans="1:23" x14ac:dyDescent="0.25">
      <c r="A91">
        <v>88</v>
      </c>
      <c r="B91" s="13">
        <v>43951</v>
      </c>
      <c r="C91" s="7">
        <v>133.88</v>
      </c>
      <c r="F91" s="104"/>
      <c r="G91" s="104"/>
      <c r="H91" s="104"/>
      <c r="I91" s="104"/>
      <c r="J91" s="104"/>
      <c r="L91" s="104"/>
      <c r="M91" s="105"/>
      <c r="N91" s="95"/>
      <c r="O91" s="95"/>
      <c r="P91" s="95"/>
      <c r="Q91" s="95"/>
      <c r="R91" s="95"/>
      <c r="S91" s="95"/>
      <c r="T91" s="95"/>
      <c r="U91" s="95"/>
      <c r="V91" s="95"/>
      <c r="W91" s="95"/>
    </row>
    <row r="92" spans="1:23" x14ac:dyDescent="0.25">
      <c r="A92">
        <v>89</v>
      </c>
      <c r="B92" s="13">
        <v>43982</v>
      </c>
      <c r="C92" s="7">
        <v>133.63999999999999</v>
      </c>
      <c r="F92" s="104"/>
      <c r="G92" s="104"/>
      <c r="H92" s="104"/>
      <c r="I92" s="104"/>
      <c r="J92" s="104"/>
      <c r="L92" s="104"/>
      <c r="M92" s="105"/>
      <c r="N92" s="95"/>
      <c r="O92" s="95"/>
      <c r="P92" s="95"/>
      <c r="Q92" s="95"/>
      <c r="R92" s="95"/>
      <c r="S92" s="95"/>
      <c r="T92" s="95"/>
      <c r="U92" s="95"/>
      <c r="V92" s="95"/>
      <c r="W92" s="95"/>
    </row>
    <row r="93" spans="1:23" x14ac:dyDescent="0.25">
      <c r="A93">
        <v>90</v>
      </c>
      <c r="B93" s="13">
        <v>44012</v>
      </c>
      <c r="C93" s="7">
        <v>135.63999999999999</v>
      </c>
      <c r="F93" s="104"/>
      <c r="G93" s="104"/>
      <c r="H93" s="104"/>
      <c r="I93" s="104"/>
      <c r="J93" s="104"/>
      <c r="L93" s="104"/>
      <c r="M93" s="105"/>
      <c r="N93" s="95"/>
      <c r="O93" s="95"/>
      <c r="P93" s="95"/>
      <c r="Q93" s="95"/>
      <c r="R93" s="95"/>
      <c r="S93" s="95"/>
      <c r="T93" s="95"/>
      <c r="U93" s="95"/>
      <c r="V93" s="95"/>
      <c r="W93" s="95"/>
    </row>
    <row r="94" spans="1:23" x14ac:dyDescent="0.25">
      <c r="A94">
        <v>91</v>
      </c>
      <c r="B94" s="13">
        <v>44043</v>
      </c>
      <c r="C94" s="7">
        <v>137.66999999999999</v>
      </c>
      <c r="F94" s="104"/>
      <c r="G94" s="104"/>
      <c r="H94" s="104"/>
      <c r="I94" s="104"/>
      <c r="J94" s="104"/>
      <c r="L94" s="104"/>
      <c r="M94" s="105"/>
      <c r="N94" s="95"/>
      <c r="O94" s="95"/>
      <c r="P94" s="95"/>
      <c r="Q94" s="95"/>
      <c r="R94" s="95"/>
      <c r="S94" s="95"/>
      <c r="T94" s="95"/>
      <c r="U94" s="95"/>
      <c r="V94" s="95"/>
      <c r="W94" s="95"/>
    </row>
    <row r="95" spans="1:23" x14ac:dyDescent="0.25">
      <c r="A95">
        <v>92</v>
      </c>
      <c r="B95" s="13">
        <v>44074</v>
      </c>
      <c r="C95" s="7">
        <v>141.22999999999999</v>
      </c>
      <c r="F95" s="104"/>
      <c r="G95" s="104"/>
      <c r="H95" s="104"/>
      <c r="I95" s="104"/>
      <c r="J95" s="104"/>
      <c r="L95" s="104"/>
      <c r="M95" s="105"/>
      <c r="N95" s="95"/>
      <c r="O95" s="95"/>
      <c r="P95" s="95"/>
      <c r="Q95" s="95"/>
      <c r="R95" s="95"/>
      <c r="S95" s="95"/>
      <c r="T95" s="95"/>
      <c r="U95" s="95"/>
      <c r="V95" s="95"/>
      <c r="W95" s="95"/>
    </row>
    <row r="96" spans="1:23" x14ac:dyDescent="0.25">
      <c r="A96">
        <v>93</v>
      </c>
      <c r="B96" s="13">
        <v>44104</v>
      </c>
      <c r="C96" s="7">
        <v>140.93</v>
      </c>
      <c r="F96" s="104"/>
      <c r="G96" s="104"/>
      <c r="H96" s="104"/>
      <c r="I96" s="104"/>
      <c r="J96" s="104"/>
      <c r="L96" s="104"/>
      <c r="M96" s="105"/>
      <c r="N96" s="95"/>
      <c r="O96" s="95"/>
      <c r="P96" s="95"/>
      <c r="Q96" s="95"/>
      <c r="R96" s="95"/>
      <c r="S96" s="95"/>
      <c r="T96" s="95"/>
      <c r="U96" s="95"/>
      <c r="V96" s="95"/>
      <c r="W96" s="95"/>
    </row>
    <row r="97" spans="1:23" x14ac:dyDescent="0.25">
      <c r="A97">
        <v>94</v>
      </c>
      <c r="B97" s="13">
        <v>44135</v>
      </c>
      <c r="C97" s="7">
        <v>142.94</v>
      </c>
      <c r="F97" s="104"/>
      <c r="G97" s="104"/>
      <c r="H97" s="104"/>
      <c r="I97" s="104"/>
      <c r="J97" s="104"/>
      <c r="L97" s="104"/>
      <c r="M97" s="105"/>
      <c r="N97" s="95"/>
      <c r="O97" s="95"/>
      <c r="P97" s="95"/>
      <c r="Q97" s="95"/>
      <c r="R97" s="95"/>
      <c r="S97" s="95"/>
      <c r="T97" s="95"/>
      <c r="U97" s="95"/>
      <c r="V97" s="95"/>
      <c r="W97" s="95"/>
    </row>
    <row r="98" spans="1:23" x14ac:dyDescent="0.25">
      <c r="A98">
        <v>95</v>
      </c>
      <c r="B98" s="13">
        <v>44165</v>
      </c>
      <c r="C98" s="7">
        <v>155.51</v>
      </c>
      <c r="F98" s="104"/>
      <c r="G98" s="104"/>
      <c r="H98" s="104"/>
      <c r="I98" s="104"/>
      <c r="J98" s="104"/>
      <c r="L98" s="104"/>
      <c r="M98" s="105"/>
      <c r="N98" s="95"/>
      <c r="O98" s="95"/>
      <c r="P98" s="95"/>
      <c r="Q98" s="95"/>
      <c r="R98" s="95"/>
      <c r="S98" s="95"/>
      <c r="T98" s="95"/>
      <c r="U98" s="95"/>
      <c r="V98" s="95"/>
      <c r="W98" s="95"/>
    </row>
    <row r="99" spans="1:23" x14ac:dyDescent="0.25">
      <c r="A99">
        <v>96</v>
      </c>
      <c r="B99" s="13">
        <v>44196</v>
      </c>
      <c r="C99" s="7">
        <v>161.57</v>
      </c>
      <c r="F99" s="104"/>
      <c r="G99" s="104"/>
      <c r="H99" s="104"/>
      <c r="I99" s="104"/>
      <c r="J99" s="104"/>
      <c r="L99" s="104"/>
      <c r="M99" s="105"/>
      <c r="N99" s="95"/>
      <c r="O99" s="95"/>
      <c r="P99" s="95"/>
      <c r="Q99" s="95"/>
      <c r="R99" s="95"/>
      <c r="S99" s="95"/>
      <c r="T99" s="95"/>
      <c r="U99" s="95"/>
      <c r="V99" s="95"/>
      <c r="W99" s="95"/>
    </row>
    <row r="100" spans="1:23" x14ac:dyDescent="0.25">
      <c r="A100">
        <v>97</v>
      </c>
      <c r="B100" s="13">
        <v>44227</v>
      </c>
      <c r="C100" s="7">
        <v>163.78</v>
      </c>
      <c r="F100" s="104"/>
      <c r="G100" s="104"/>
      <c r="H100" s="104"/>
      <c r="I100" s="104"/>
      <c r="J100" s="104"/>
      <c r="L100" s="104"/>
      <c r="M100" s="105"/>
      <c r="N100" s="95"/>
      <c r="O100" s="95"/>
      <c r="P100" s="95"/>
      <c r="Q100" s="95"/>
      <c r="R100" s="95"/>
      <c r="S100" s="95"/>
      <c r="T100" s="95"/>
      <c r="U100" s="95"/>
      <c r="V100" s="95"/>
      <c r="W100" s="95"/>
    </row>
    <row r="101" spans="1:23" x14ac:dyDescent="0.25">
      <c r="A101">
        <v>98</v>
      </c>
      <c r="B101" s="13">
        <v>44255</v>
      </c>
      <c r="C101" s="7">
        <v>172.75</v>
      </c>
      <c r="F101" s="104"/>
      <c r="G101" s="104"/>
      <c r="H101" s="104"/>
      <c r="I101" s="104"/>
      <c r="J101" s="104"/>
      <c r="L101" s="104"/>
      <c r="M101" s="105"/>
      <c r="N101" s="95"/>
      <c r="O101" s="95"/>
      <c r="P101" s="95"/>
      <c r="Q101" s="95"/>
      <c r="R101" s="95"/>
      <c r="S101" s="95"/>
      <c r="T101" s="95"/>
      <c r="U101" s="95"/>
      <c r="V101" s="95"/>
      <c r="W101" s="95"/>
    </row>
    <row r="102" spans="1:23" x14ac:dyDescent="0.25">
      <c r="A102">
        <v>99</v>
      </c>
      <c r="B102" s="13">
        <v>44286</v>
      </c>
      <c r="C102" s="7">
        <v>178.35</v>
      </c>
      <c r="F102" s="104"/>
      <c r="G102" s="104"/>
      <c r="H102" s="104"/>
      <c r="I102" s="104"/>
      <c r="J102" s="104"/>
      <c r="L102" s="104"/>
      <c r="M102" s="105"/>
      <c r="N102" s="95"/>
      <c r="O102" s="95"/>
      <c r="P102" s="95"/>
      <c r="Q102" s="95"/>
      <c r="R102" s="95"/>
      <c r="S102" s="95"/>
      <c r="T102" s="95"/>
      <c r="U102" s="95"/>
      <c r="V102" s="95"/>
      <c r="W102" s="95"/>
    </row>
    <row r="103" spans="1:23" x14ac:dyDescent="0.25">
      <c r="A103">
        <v>100</v>
      </c>
      <c r="B103" s="13">
        <v>44316</v>
      </c>
      <c r="C103" s="7">
        <v>186.47</v>
      </c>
      <c r="F103" s="104"/>
      <c r="G103" s="104"/>
      <c r="H103" s="104"/>
      <c r="I103" s="104"/>
      <c r="J103" s="104"/>
      <c r="L103" s="104"/>
      <c r="M103" s="105"/>
      <c r="N103" s="95"/>
      <c r="O103" s="95"/>
      <c r="P103" s="95"/>
      <c r="Q103" s="95"/>
      <c r="R103" s="95"/>
      <c r="S103" s="95"/>
      <c r="T103" s="95"/>
      <c r="U103" s="95"/>
      <c r="V103" s="95"/>
      <c r="W103" s="95"/>
    </row>
    <row r="104" spans="1:23" x14ac:dyDescent="0.25">
      <c r="A104">
        <v>101</v>
      </c>
      <c r="B104" s="13">
        <v>44347</v>
      </c>
      <c r="C104" s="7">
        <v>187.15</v>
      </c>
      <c r="F104" s="104"/>
      <c r="G104" s="104"/>
      <c r="H104" s="104"/>
      <c r="I104" s="104"/>
      <c r="J104" s="104"/>
      <c r="L104" s="104"/>
      <c r="M104" s="105"/>
      <c r="N104" s="95"/>
      <c r="O104" s="95"/>
      <c r="P104" s="95"/>
      <c r="Q104" s="95"/>
      <c r="R104" s="95"/>
      <c r="S104" s="95"/>
      <c r="T104" s="95"/>
      <c r="U104" s="95"/>
      <c r="V104" s="95"/>
      <c r="W104" s="95"/>
    </row>
    <row r="105" spans="1:23" x14ac:dyDescent="0.25">
      <c r="A105">
        <v>102</v>
      </c>
      <c r="B105" s="13">
        <v>44377</v>
      </c>
      <c r="C105" s="7">
        <v>191.5</v>
      </c>
      <c r="F105" s="104"/>
      <c r="G105" s="104"/>
      <c r="H105" s="104"/>
      <c r="I105" s="104"/>
      <c r="J105" s="104"/>
      <c r="L105" s="104"/>
      <c r="M105" s="105"/>
      <c r="N105" s="95"/>
      <c r="O105" s="95"/>
      <c r="P105" s="95"/>
      <c r="Q105" s="95"/>
      <c r="R105" s="95"/>
      <c r="S105" s="95"/>
      <c r="T105" s="95"/>
      <c r="U105" s="95"/>
      <c r="V105" s="95"/>
      <c r="W105" s="95"/>
    </row>
    <row r="106" spans="1:23" x14ac:dyDescent="0.25">
      <c r="A106">
        <v>103</v>
      </c>
      <c r="B106" s="13">
        <v>44408</v>
      </c>
      <c r="C106" s="7">
        <v>186.95</v>
      </c>
      <c r="F106" s="104"/>
      <c r="G106" s="104"/>
      <c r="H106" s="104"/>
      <c r="I106" s="104"/>
      <c r="J106" s="104"/>
      <c r="L106" s="104"/>
      <c r="M106" s="105"/>
      <c r="N106" s="95"/>
      <c r="O106" s="95"/>
      <c r="P106" s="95"/>
      <c r="Q106" s="95"/>
      <c r="R106" s="95"/>
      <c r="S106" s="95"/>
      <c r="T106" s="95"/>
      <c r="U106" s="95"/>
      <c r="V106" s="95"/>
      <c r="W106" s="95"/>
    </row>
    <row r="107" spans="1:23" x14ac:dyDescent="0.25">
      <c r="A107">
        <v>104</v>
      </c>
      <c r="B107" s="13">
        <v>44439</v>
      </c>
      <c r="C107" s="7">
        <v>189.25</v>
      </c>
      <c r="F107" s="104"/>
      <c r="G107" s="104"/>
      <c r="H107" s="104"/>
      <c r="I107" s="104"/>
      <c r="J107" s="104"/>
      <c r="L107" s="104"/>
      <c r="M107" s="105"/>
      <c r="N107" s="95"/>
      <c r="O107" s="95"/>
      <c r="P107" s="95"/>
      <c r="Q107" s="95"/>
      <c r="R107" s="95"/>
      <c r="S107" s="95"/>
      <c r="T107" s="95"/>
      <c r="U107" s="95"/>
      <c r="V107" s="95"/>
      <c r="W107" s="95"/>
    </row>
    <row r="108" spans="1:23" x14ac:dyDescent="0.25">
      <c r="A108">
        <v>105</v>
      </c>
      <c r="B108" s="13">
        <v>44469</v>
      </c>
      <c r="C108" s="7">
        <v>190.99</v>
      </c>
      <c r="F108" s="104"/>
      <c r="G108" s="104"/>
      <c r="H108" s="104"/>
      <c r="I108" s="104"/>
      <c r="J108" s="104"/>
      <c r="L108" s="104"/>
      <c r="M108" s="105"/>
      <c r="N108" s="95"/>
      <c r="O108" s="95"/>
      <c r="P108" s="95"/>
      <c r="Q108" s="95"/>
      <c r="R108" s="95"/>
      <c r="S108" s="95"/>
      <c r="T108" s="95"/>
      <c r="U108" s="95"/>
      <c r="V108" s="95"/>
      <c r="W108" s="95"/>
    </row>
    <row r="109" spans="1:23" x14ac:dyDescent="0.25">
      <c r="A109">
        <v>106</v>
      </c>
      <c r="B109" s="13">
        <v>44500</v>
      </c>
      <c r="C109" s="7">
        <v>190.37</v>
      </c>
      <c r="F109" s="104"/>
      <c r="G109" s="104"/>
      <c r="H109" s="104"/>
      <c r="I109" s="104"/>
      <c r="J109" s="104"/>
      <c r="L109" s="104"/>
      <c r="M109" s="105"/>
      <c r="N109" s="95"/>
      <c r="O109" s="95"/>
      <c r="P109" s="95"/>
      <c r="Q109" s="95"/>
      <c r="R109" s="95"/>
      <c r="S109" s="95"/>
      <c r="T109" s="95"/>
      <c r="U109" s="95"/>
      <c r="V109" s="95"/>
      <c r="W109" s="95"/>
    </row>
    <row r="110" spans="1:23" x14ac:dyDescent="0.25">
      <c r="A110">
        <v>107</v>
      </c>
      <c r="B110" s="13">
        <v>44530</v>
      </c>
      <c r="C110" s="7">
        <v>186.23</v>
      </c>
      <c r="F110" s="104"/>
      <c r="G110" s="104"/>
      <c r="H110" s="104"/>
      <c r="I110" s="104"/>
      <c r="J110" s="104"/>
      <c r="L110" s="104"/>
      <c r="M110" s="105"/>
      <c r="N110" s="95"/>
      <c r="O110" s="95"/>
      <c r="P110" s="95"/>
      <c r="Q110" s="95"/>
      <c r="R110" s="95"/>
      <c r="S110" s="95"/>
      <c r="T110" s="95"/>
      <c r="U110" s="95"/>
      <c r="V110" s="95"/>
      <c r="W110" s="95"/>
    </row>
    <row r="111" spans="1:23" x14ac:dyDescent="0.25">
      <c r="A111">
        <v>108</v>
      </c>
      <c r="B111" s="13">
        <v>44561</v>
      </c>
      <c r="C111" s="7">
        <v>191.07</v>
      </c>
      <c r="F111" s="104"/>
      <c r="G111" s="104"/>
      <c r="H111" s="104"/>
      <c r="I111" s="104"/>
      <c r="J111" s="104"/>
      <c r="L111" s="104"/>
      <c r="M111" s="105"/>
      <c r="N111" s="95"/>
      <c r="O111" s="95"/>
      <c r="P111" s="95"/>
      <c r="Q111" s="95"/>
      <c r="R111" s="95"/>
      <c r="S111" s="95"/>
      <c r="T111" s="95"/>
      <c r="U111" s="95"/>
      <c r="V111" s="95"/>
      <c r="W111" s="95"/>
    </row>
    <row r="112" spans="1:23" x14ac:dyDescent="0.25">
      <c r="A112">
        <v>109</v>
      </c>
      <c r="B112" s="13">
        <v>44592</v>
      </c>
      <c r="C112" s="7">
        <v>188.1</v>
      </c>
      <c r="F112" s="104"/>
      <c r="G112" s="104"/>
      <c r="H112" s="104"/>
      <c r="I112" s="104"/>
      <c r="J112" s="104"/>
      <c r="L112" s="104"/>
      <c r="M112" s="105"/>
      <c r="N112" s="95"/>
      <c r="O112" s="95"/>
      <c r="P112" s="95"/>
      <c r="Q112" s="95"/>
      <c r="R112" s="95"/>
      <c r="S112" s="95"/>
      <c r="T112" s="95"/>
      <c r="U112" s="95"/>
      <c r="V112" s="95"/>
      <c r="W112" s="95"/>
    </row>
    <row r="113" spans="1:23" x14ac:dyDescent="0.25">
      <c r="A113">
        <v>110</v>
      </c>
      <c r="B113" s="13">
        <v>44620</v>
      </c>
      <c r="C113" s="7">
        <v>191.93</v>
      </c>
      <c r="F113" s="104"/>
      <c r="G113" s="104"/>
      <c r="H113" s="104"/>
      <c r="I113" s="104"/>
      <c r="J113" s="104"/>
      <c r="L113" s="104"/>
      <c r="M113" s="105"/>
      <c r="N113" s="95"/>
      <c r="O113" s="95"/>
      <c r="P113" s="95"/>
      <c r="Q113" s="95"/>
      <c r="R113" s="95"/>
      <c r="S113" s="95"/>
      <c r="T113" s="95"/>
      <c r="U113" s="95"/>
      <c r="V113" s="95"/>
      <c r="W113" s="95"/>
    </row>
    <row r="114" spans="1:23" x14ac:dyDescent="0.25">
      <c r="A114">
        <v>111</v>
      </c>
      <c r="B114" s="13">
        <v>44651</v>
      </c>
      <c r="C114" s="7">
        <v>192.32</v>
      </c>
      <c r="F114" s="104"/>
      <c r="G114" s="104"/>
      <c r="H114" s="104"/>
      <c r="I114" s="104"/>
      <c r="J114" s="104"/>
      <c r="L114" s="104"/>
      <c r="M114" s="105"/>
      <c r="N114" s="95"/>
      <c r="O114" s="95"/>
      <c r="P114" s="95"/>
      <c r="Q114" s="95"/>
      <c r="R114" s="95"/>
      <c r="S114" s="95"/>
      <c r="T114" s="95"/>
      <c r="U114" s="95"/>
      <c r="V114" s="95"/>
      <c r="W114" s="95"/>
    </row>
    <row r="115" spans="1:23" x14ac:dyDescent="0.25">
      <c r="A115">
        <v>112</v>
      </c>
      <c r="B115" s="13">
        <v>44681</v>
      </c>
      <c r="C115" s="7">
        <v>190.79</v>
      </c>
      <c r="F115" s="104"/>
      <c r="G115" s="104"/>
      <c r="H115" s="104"/>
      <c r="I115" s="104"/>
      <c r="J115" s="104"/>
      <c r="L115" s="104"/>
      <c r="M115" s="105"/>
      <c r="N115" s="95"/>
      <c r="O115" s="95"/>
      <c r="P115" s="95"/>
      <c r="Q115" s="95"/>
      <c r="R115" s="95"/>
      <c r="S115" s="95"/>
      <c r="T115" s="95"/>
      <c r="U115" s="95"/>
      <c r="V115" s="95"/>
      <c r="W115" s="95"/>
    </row>
    <row r="116" spans="1:23" x14ac:dyDescent="0.25">
      <c r="A116">
        <v>113</v>
      </c>
      <c r="B116" s="13">
        <v>44712</v>
      </c>
      <c r="C116" s="7">
        <v>190.65</v>
      </c>
      <c r="F116" s="104"/>
      <c r="G116" s="104"/>
      <c r="H116" s="104"/>
      <c r="I116" s="104"/>
      <c r="J116" s="104"/>
      <c r="L116" s="104"/>
      <c r="M116" s="105"/>
      <c r="N116" s="95"/>
      <c r="O116" s="95"/>
      <c r="P116" s="95"/>
      <c r="Q116" s="95"/>
      <c r="R116" s="95"/>
      <c r="S116" s="95"/>
      <c r="T116" s="95"/>
      <c r="U116" s="95"/>
      <c r="V116" s="95"/>
      <c r="W116" s="95"/>
    </row>
    <row r="117" spans="1:23" x14ac:dyDescent="0.25">
      <c r="A117">
        <v>114</v>
      </c>
      <c r="B117" s="13">
        <v>44742</v>
      </c>
      <c r="C117" s="7">
        <v>183.32</v>
      </c>
      <c r="F117" s="104"/>
      <c r="G117" s="104"/>
      <c r="H117" s="104"/>
      <c r="I117" s="104"/>
      <c r="J117" s="104"/>
      <c r="L117" s="104"/>
      <c r="M117" s="105"/>
      <c r="N117" s="95"/>
      <c r="O117" s="95"/>
      <c r="P117" s="95"/>
      <c r="Q117" s="95"/>
      <c r="R117" s="95"/>
      <c r="S117" s="95"/>
      <c r="T117" s="95"/>
      <c r="U117" s="95"/>
      <c r="V117" s="95"/>
      <c r="W117" s="95"/>
    </row>
    <row r="118" spans="1:23" x14ac:dyDescent="0.25">
      <c r="A118">
        <v>115</v>
      </c>
      <c r="B118" s="13">
        <v>44773</v>
      </c>
      <c r="C118" s="7">
        <v>182.88</v>
      </c>
      <c r="F118" s="104"/>
      <c r="G118" s="104"/>
      <c r="H118" s="104"/>
      <c r="I118" s="104"/>
      <c r="J118" s="104"/>
      <c r="L118" s="104"/>
      <c r="M118" s="105"/>
      <c r="N118" s="95"/>
      <c r="O118" s="95"/>
      <c r="P118" s="95"/>
      <c r="Q118" s="95"/>
      <c r="R118" s="95"/>
      <c r="S118" s="95"/>
      <c r="T118" s="95"/>
      <c r="U118" s="95"/>
      <c r="V118" s="95"/>
      <c r="W118" s="95"/>
    </row>
    <row r="119" spans="1:23" x14ac:dyDescent="0.25">
      <c r="A119">
        <v>116</v>
      </c>
      <c r="B119" s="13">
        <v>44804</v>
      </c>
      <c r="C119" s="7">
        <v>185.36</v>
      </c>
      <c r="F119" s="104"/>
      <c r="G119" s="104"/>
      <c r="H119" s="104"/>
      <c r="I119" s="104"/>
      <c r="J119" s="104"/>
      <c r="L119" s="104"/>
      <c r="M119" s="105"/>
      <c r="N119" s="95"/>
      <c r="O119" s="95"/>
      <c r="P119" s="95"/>
      <c r="Q119" s="95"/>
      <c r="R119" s="95"/>
      <c r="S119" s="95"/>
      <c r="T119" s="95"/>
      <c r="U119" s="95"/>
      <c r="V119" s="95"/>
      <c r="W119" s="95"/>
    </row>
    <row r="120" spans="1:23" x14ac:dyDescent="0.25">
      <c r="A120">
        <v>117</v>
      </c>
      <c r="B120" s="13">
        <v>44834</v>
      </c>
      <c r="C120" s="7">
        <v>172.87</v>
      </c>
      <c r="F120" s="104"/>
      <c r="G120" s="104"/>
      <c r="H120" s="104"/>
      <c r="I120" s="104"/>
      <c r="J120" s="104"/>
      <c r="L120" s="104"/>
      <c r="M120" s="105"/>
      <c r="N120" s="95"/>
      <c r="O120" s="95"/>
      <c r="P120" s="95"/>
      <c r="Q120" s="95"/>
      <c r="R120" s="95"/>
      <c r="S120" s="95"/>
      <c r="T120" s="95"/>
      <c r="U120" s="95"/>
      <c r="V120" s="95"/>
      <c r="W120" s="95"/>
    </row>
    <row r="121" spans="1:23" x14ac:dyDescent="0.25">
      <c r="A121">
        <v>118</v>
      </c>
      <c r="B121" s="13">
        <v>44865</v>
      </c>
      <c r="C121" s="7">
        <v>168.55</v>
      </c>
      <c r="F121" s="104"/>
      <c r="G121" s="104"/>
      <c r="H121" s="104"/>
      <c r="I121" s="104"/>
      <c r="J121" s="104"/>
      <c r="L121" s="104"/>
      <c r="M121" s="105"/>
      <c r="N121" s="95"/>
      <c r="O121" s="95"/>
      <c r="P121" s="95"/>
      <c r="Q121" s="95"/>
      <c r="R121" s="95"/>
      <c r="S121" s="95"/>
      <c r="T121" s="95"/>
      <c r="U121" s="95"/>
      <c r="V121" s="95"/>
      <c r="W121" s="95"/>
    </row>
    <row r="122" spans="1:23" x14ac:dyDescent="0.25">
      <c r="A122">
        <v>119</v>
      </c>
      <c r="B122" s="13">
        <v>44895</v>
      </c>
      <c r="C122" s="7">
        <v>178.16</v>
      </c>
      <c r="F122" s="104"/>
      <c r="G122" s="104"/>
      <c r="H122" s="104"/>
      <c r="I122" s="104"/>
      <c r="J122" s="104"/>
      <c r="L122" s="104"/>
      <c r="M122" s="105"/>
      <c r="N122" s="95"/>
      <c r="O122" s="95"/>
      <c r="P122" s="95"/>
      <c r="Q122" s="95"/>
      <c r="R122" s="95"/>
      <c r="S122" s="95"/>
      <c r="T122" s="95"/>
      <c r="U122" s="95"/>
      <c r="V122" s="95"/>
      <c r="W122" s="95"/>
    </row>
    <row r="123" spans="1:23" x14ac:dyDescent="0.25">
      <c r="A123">
        <v>120</v>
      </c>
      <c r="B123" s="13">
        <v>44926</v>
      </c>
      <c r="C123" s="7">
        <v>179.01</v>
      </c>
      <c r="F123" s="104"/>
      <c r="G123" s="104"/>
      <c r="H123" s="104"/>
      <c r="I123" s="104"/>
      <c r="J123" s="104"/>
      <c r="L123" s="104"/>
      <c r="M123" s="105"/>
      <c r="N123" s="95"/>
      <c r="O123" s="95"/>
      <c r="P123" s="95"/>
      <c r="Q123" s="95"/>
      <c r="R123" s="95"/>
      <c r="S123" s="95"/>
      <c r="T123" s="95"/>
      <c r="U123" s="95"/>
      <c r="V123" s="95"/>
      <c r="W123" s="95"/>
    </row>
    <row r="124" spans="1:23" x14ac:dyDescent="0.25">
      <c r="A124">
        <v>121</v>
      </c>
      <c r="B124" s="13">
        <v>44957</v>
      </c>
      <c r="C124" s="7">
        <v>185.55</v>
      </c>
      <c r="F124" s="104"/>
      <c r="G124" s="104"/>
      <c r="H124" s="104"/>
      <c r="I124" s="104"/>
      <c r="J124" s="104"/>
      <c r="L124" s="104"/>
      <c r="M124" s="105"/>
      <c r="N124" s="95"/>
      <c r="O124" s="95"/>
      <c r="P124" s="95"/>
      <c r="Q124" s="95"/>
      <c r="R124" s="95"/>
      <c r="S124" s="95"/>
      <c r="T124" s="95"/>
      <c r="U124" s="95"/>
      <c r="V124" s="95"/>
      <c r="W124" s="95"/>
    </row>
    <row r="125" spans="1:23" x14ac:dyDescent="0.25">
      <c r="A125">
        <v>122</v>
      </c>
      <c r="B125" s="13">
        <v>44985</v>
      </c>
      <c r="C125" s="7">
        <v>185.19</v>
      </c>
      <c r="F125" s="104"/>
      <c r="G125" s="104"/>
      <c r="H125" s="104"/>
      <c r="I125" s="104"/>
      <c r="J125" s="104"/>
      <c r="L125" s="104"/>
      <c r="M125" s="105"/>
      <c r="N125" s="95"/>
      <c r="O125" s="95"/>
      <c r="P125" s="95"/>
      <c r="Q125" s="95"/>
      <c r="R125" s="95"/>
      <c r="S125" s="95"/>
      <c r="T125" s="95"/>
      <c r="U125" s="95"/>
      <c r="V125" s="95"/>
      <c r="W125" s="95"/>
    </row>
    <row r="126" spans="1:23" x14ac:dyDescent="0.25">
      <c r="A126">
        <v>123</v>
      </c>
      <c r="B126" s="13">
        <v>45016</v>
      </c>
      <c r="C126" s="7">
        <v>184.85</v>
      </c>
      <c r="D126" s="114"/>
      <c r="E126" s="114"/>
      <c r="F126" s="104"/>
      <c r="G126" s="104"/>
      <c r="H126" s="104"/>
      <c r="I126" s="104"/>
      <c r="J126" s="104"/>
      <c r="K126" s="114"/>
      <c r="L126" s="104"/>
      <c r="M126" s="105"/>
      <c r="N126" s="95"/>
      <c r="O126" s="95"/>
      <c r="P126" s="95"/>
      <c r="Q126" s="95"/>
      <c r="R126" s="95"/>
      <c r="S126" s="95"/>
      <c r="T126" s="95"/>
      <c r="U126" s="95"/>
      <c r="V126" s="95"/>
      <c r="W126" s="95"/>
    </row>
    <row r="127" spans="1:23" x14ac:dyDescent="0.25">
      <c r="A127">
        <v>124</v>
      </c>
      <c r="B127" s="13">
        <v>45046</v>
      </c>
      <c r="C127" s="7">
        <v>188.56</v>
      </c>
      <c r="D127" s="114"/>
      <c r="E127" s="114"/>
      <c r="F127" s="104"/>
      <c r="G127" s="104"/>
      <c r="H127" s="104"/>
      <c r="I127" s="104"/>
      <c r="J127" s="104"/>
      <c r="K127" s="114"/>
      <c r="L127" s="104"/>
      <c r="M127" s="105"/>
      <c r="N127" s="95"/>
      <c r="O127" s="95"/>
      <c r="P127" s="95"/>
      <c r="Q127" s="95"/>
      <c r="R127" s="95"/>
      <c r="S127" s="95"/>
      <c r="T127" s="95"/>
      <c r="U127" s="95"/>
      <c r="V127" s="95"/>
      <c r="W127" s="95"/>
    </row>
    <row r="128" spans="1:23" x14ac:dyDescent="0.25">
      <c r="A128">
        <v>125</v>
      </c>
      <c r="B128" s="13">
        <v>45077</v>
      </c>
      <c r="C128" s="7">
        <v>185.62</v>
      </c>
      <c r="M128" s="105"/>
      <c r="N128" s="95"/>
      <c r="O128" s="95"/>
      <c r="P128" s="95"/>
      <c r="Q128" s="95"/>
      <c r="R128" s="95"/>
      <c r="S128" s="95"/>
      <c r="T128" s="95"/>
      <c r="U128" s="95"/>
      <c r="V128" s="95"/>
      <c r="W128" s="95"/>
    </row>
    <row r="129" spans="1:23" x14ac:dyDescent="0.25">
      <c r="A129">
        <v>126</v>
      </c>
      <c r="B129" s="13">
        <v>45107</v>
      </c>
      <c r="C129">
        <v>189.97</v>
      </c>
      <c r="M129" s="105"/>
      <c r="N129" s="95"/>
      <c r="O129" s="95"/>
      <c r="P129" s="95"/>
      <c r="Q129" s="95"/>
      <c r="R129" s="95"/>
      <c r="S129" s="95"/>
      <c r="T129" s="95"/>
      <c r="U129" s="95"/>
      <c r="V129" s="95"/>
      <c r="W129" s="95"/>
    </row>
    <row r="130" spans="1:23" x14ac:dyDescent="0.25">
      <c r="A130">
        <v>127</v>
      </c>
      <c r="B130" s="13">
        <v>45138</v>
      </c>
      <c r="C130" s="7">
        <v>193.16</v>
      </c>
      <c r="F130" s="104"/>
      <c r="G130" s="104"/>
      <c r="H130" s="104"/>
      <c r="I130" s="104"/>
      <c r="J130" s="104"/>
      <c r="L130" s="104"/>
      <c r="M130" s="105"/>
      <c r="N130" s="95"/>
      <c r="O130" s="95"/>
      <c r="P130" s="95"/>
      <c r="Q130" s="95"/>
      <c r="R130" s="95"/>
      <c r="S130" s="95"/>
      <c r="T130" s="95"/>
      <c r="U130" s="95"/>
      <c r="V130" s="95"/>
      <c r="W130" s="95"/>
    </row>
    <row r="131" spans="1:23" x14ac:dyDescent="0.25">
      <c r="A131">
        <v>128</v>
      </c>
      <c r="B131" s="13">
        <v>45169</v>
      </c>
      <c r="C131" s="7">
        <v>189.32</v>
      </c>
      <c r="F131" s="104"/>
      <c r="G131" s="104"/>
      <c r="H131" s="104"/>
      <c r="I131" s="104"/>
      <c r="J131" s="104"/>
      <c r="L131" s="104"/>
      <c r="M131" s="105"/>
      <c r="N131" s="95"/>
      <c r="O131" s="95"/>
      <c r="P131" s="95"/>
      <c r="Q131" s="95"/>
      <c r="R131" s="95"/>
      <c r="S131" s="95"/>
      <c r="T131" s="95"/>
      <c r="U131" s="95"/>
      <c r="V131" s="95"/>
      <c r="W131" s="95"/>
    </row>
    <row r="132" spans="1:23" x14ac:dyDescent="0.25">
      <c r="A132">
        <v>129</v>
      </c>
      <c r="B132" s="13">
        <v>45198</v>
      </c>
      <c r="C132" s="7">
        <v>189.63</v>
      </c>
      <c r="F132" s="104"/>
      <c r="G132" s="104"/>
      <c r="H132" s="104"/>
      <c r="I132" s="104"/>
      <c r="J132" s="104"/>
      <c r="L132" s="104"/>
      <c r="M132" s="105"/>
      <c r="N132" s="95"/>
      <c r="O132" s="95"/>
      <c r="P132" s="95"/>
      <c r="Q132" s="95"/>
      <c r="R132" s="95"/>
      <c r="S132" s="95"/>
      <c r="T132" s="95"/>
      <c r="U132" s="95"/>
      <c r="V132" s="95"/>
      <c r="W132" s="95"/>
    </row>
    <row r="133" spans="1:23" x14ac:dyDescent="0.25">
      <c r="A133">
        <v>130</v>
      </c>
      <c r="B133" s="13">
        <v>45230</v>
      </c>
      <c r="C133" s="7">
        <v>184.04</v>
      </c>
      <c r="F133" s="104"/>
      <c r="G133" s="104"/>
      <c r="H133" s="104"/>
      <c r="I133" s="104"/>
      <c r="J133" s="104"/>
      <c r="L133" s="104"/>
      <c r="M133" s="105"/>
      <c r="N133" s="95"/>
      <c r="O133" s="95"/>
      <c r="P133" s="95"/>
      <c r="Q133" s="95"/>
      <c r="R133" s="95"/>
      <c r="S133" s="95"/>
      <c r="T133" s="95"/>
      <c r="U133" s="95"/>
      <c r="V133" s="95"/>
      <c r="W133" s="95"/>
    </row>
    <row r="134" spans="1:23" x14ac:dyDescent="0.25">
      <c r="A134">
        <v>131</v>
      </c>
      <c r="B134" s="13">
        <v>45260</v>
      </c>
      <c r="C134" s="7">
        <v>188.94</v>
      </c>
      <c r="F134" s="104"/>
      <c r="G134" s="104"/>
      <c r="H134" s="104"/>
      <c r="I134" s="104"/>
      <c r="J134" s="104"/>
      <c r="L134" s="104"/>
      <c r="M134" s="105"/>
      <c r="N134" s="95"/>
      <c r="O134" s="95"/>
      <c r="P134" s="95"/>
      <c r="Q134" s="95"/>
      <c r="R134" s="95"/>
      <c r="S134" s="95"/>
      <c r="T134" s="95"/>
      <c r="U134" s="95"/>
      <c r="V134" s="95"/>
      <c r="W134" s="95"/>
    </row>
    <row r="135" spans="1:23" x14ac:dyDescent="0.25">
      <c r="A135">
        <v>132</v>
      </c>
      <c r="B135" s="13">
        <v>45289</v>
      </c>
      <c r="C135" s="7">
        <v>192.85</v>
      </c>
      <c r="F135" s="104"/>
      <c r="G135" s="104"/>
      <c r="H135" s="104"/>
      <c r="I135" s="104"/>
      <c r="J135" s="104"/>
      <c r="L135" s="104"/>
      <c r="M135" s="105"/>
      <c r="N135" s="95"/>
      <c r="O135" s="95"/>
      <c r="P135" s="95"/>
      <c r="Q135" s="95"/>
      <c r="R135" s="95"/>
      <c r="S135" s="95"/>
      <c r="T135" s="95"/>
      <c r="U135" s="95"/>
      <c r="V135" s="95"/>
      <c r="W135" s="95"/>
    </row>
    <row r="136" spans="1:23" x14ac:dyDescent="0.25">
      <c r="A136">
        <v>133</v>
      </c>
      <c r="B136" s="13">
        <v>45322</v>
      </c>
      <c r="C136" s="7">
        <v>193.35</v>
      </c>
      <c r="F136" s="104"/>
      <c r="G136" s="104"/>
      <c r="H136" s="104"/>
      <c r="I136" s="104"/>
      <c r="J136" s="104"/>
      <c r="L136" s="104"/>
      <c r="M136" s="105"/>
      <c r="N136" s="95"/>
      <c r="O136" s="95"/>
      <c r="P136" s="95"/>
      <c r="Q136" s="95"/>
      <c r="R136" s="95"/>
      <c r="S136" s="95"/>
      <c r="T136" s="95"/>
      <c r="U136" s="95"/>
      <c r="V136" s="95"/>
      <c r="W136" s="95"/>
    </row>
    <row r="137" spans="1:23" x14ac:dyDescent="0.25">
      <c r="A137">
        <v>134</v>
      </c>
      <c r="B137" s="13">
        <v>45351</v>
      </c>
      <c r="C137" s="7">
        <v>197.76</v>
      </c>
      <c r="G137" s="104"/>
      <c r="H137" s="104"/>
      <c r="M137" s="105"/>
      <c r="N137" s="95"/>
      <c r="O137" s="95"/>
      <c r="P137" s="95"/>
      <c r="Q137" s="95"/>
      <c r="R137" s="95"/>
      <c r="S137" s="95"/>
      <c r="T137" s="95"/>
      <c r="U137" s="95"/>
      <c r="V137" s="95"/>
      <c r="W137" s="95"/>
    </row>
    <row r="138" spans="1:23" x14ac:dyDescent="0.25">
      <c r="A138">
        <v>135</v>
      </c>
      <c r="B138" s="13">
        <v>45379</v>
      </c>
      <c r="C138" s="7">
        <v>201.63</v>
      </c>
      <c r="M138" s="105"/>
      <c r="N138" s="95"/>
    </row>
    <row r="139" spans="1:23" x14ac:dyDescent="0.25">
      <c r="A139">
        <v>136</v>
      </c>
      <c r="B139" s="13">
        <v>45412</v>
      </c>
      <c r="C139" s="7">
        <v>203.53</v>
      </c>
      <c r="M139" s="105"/>
      <c r="N139" s="95"/>
    </row>
    <row r="140" spans="1:23" x14ac:dyDescent="0.25">
      <c r="A140">
        <v>137</v>
      </c>
      <c r="B140" s="13">
        <v>45443</v>
      </c>
      <c r="C140" s="7">
        <v>207.64</v>
      </c>
      <c r="M140" s="105"/>
      <c r="N140" s="95"/>
    </row>
    <row r="141" spans="1:23" x14ac:dyDescent="0.25">
      <c r="A141">
        <v>138</v>
      </c>
      <c r="B141" s="13">
        <v>45473</v>
      </c>
      <c r="C141" s="7">
        <v>208.31</v>
      </c>
      <c r="M141" s="105"/>
      <c r="N141" s="95"/>
    </row>
    <row r="142" spans="1:23" x14ac:dyDescent="0.25">
      <c r="A142">
        <v>139</v>
      </c>
      <c r="B142" s="13">
        <v>45504</v>
      </c>
      <c r="C142">
        <v>208.71</v>
      </c>
      <c r="M142" s="105"/>
      <c r="N142" s="95"/>
    </row>
    <row r="143" spans="1:23" x14ac:dyDescent="0.25">
      <c r="A143">
        <v>140</v>
      </c>
      <c r="B143" s="13">
        <v>45535</v>
      </c>
      <c r="C143" s="7">
        <v>208.53</v>
      </c>
      <c r="M143" s="105"/>
      <c r="N143" s="95"/>
    </row>
    <row r="144" spans="1:23" x14ac:dyDescent="0.25">
      <c r="A144">
        <v>141</v>
      </c>
      <c r="B144" s="13">
        <v>45565</v>
      </c>
      <c r="C144" s="7">
        <v>213.21</v>
      </c>
      <c r="M144" s="105"/>
      <c r="N144" s="95"/>
    </row>
    <row r="145" spans="1:14" x14ac:dyDescent="0.25">
      <c r="A145">
        <v>142</v>
      </c>
      <c r="B145" s="13">
        <v>45596</v>
      </c>
      <c r="C145" s="7">
        <v>211.15</v>
      </c>
      <c r="M145" s="105"/>
      <c r="N145" s="95"/>
    </row>
    <row r="146" spans="1:14" x14ac:dyDescent="0.25">
      <c r="A146">
        <v>143</v>
      </c>
      <c r="B146" s="13">
        <v>45626</v>
      </c>
      <c r="C146" s="7">
        <v>212.46</v>
      </c>
      <c r="M146" s="105"/>
      <c r="N146" s="95"/>
    </row>
    <row r="147" spans="1:14" x14ac:dyDescent="0.25">
      <c r="A147">
        <v>144</v>
      </c>
      <c r="B147" s="13">
        <v>45657</v>
      </c>
      <c r="C147" s="7">
        <v>215.23</v>
      </c>
      <c r="M147" s="105"/>
      <c r="N147" s="95"/>
    </row>
    <row r="148" spans="1:14" x14ac:dyDescent="0.25">
      <c r="A148">
        <v>145</v>
      </c>
      <c r="B148" s="13">
        <v>45688</v>
      </c>
      <c r="C148" s="7">
        <v>216.09</v>
      </c>
      <c r="M148" s="105"/>
      <c r="N148" s="95"/>
    </row>
    <row r="149" spans="1:14" x14ac:dyDescent="0.25">
      <c r="A149">
        <v>146</v>
      </c>
      <c r="B149" s="13">
        <v>45716</v>
      </c>
      <c r="C149" s="7">
        <v>216.14</v>
      </c>
      <c r="M149" s="105"/>
      <c r="N149" s="95"/>
    </row>
    <row r="150" spans="1:14" x14ac:dyDescent="0.25">
      <c r="A150">
        <v>147</v>
      </c>
      <c r="B150" s="13">
        <v>45747</v>
      </c>
      <c r="C150" s="7">
        <v>217.42</v>
      </c>
      <c r="M150" s="105"/>
      <c r="N150" s="95"/>
    </row>
    <row r="151" spans="1:14" x14ac:dyDescent="0.25">
      <c r="A151">
        <v>148</v>
      </c>
      <c r="B151" s="13">
        <v>45777</v>
      </c>
      <c r="C151" s="7">
        <v>213.86</v>
      </c>
      <c r="M151" s="105"/>
      <c r="N151" s="95"/>
    </row>
    <row r="152" spans="1:14" x14ac:dyDescent="0.25">
      <c r="A152">
        <v>149</v>
      </c>
      <c r="B152" s="13">
        <v>45807</v>
      </c>
      <c r="C152" s="7">
        <v>220.22</v>
      </c>
      <c r="M152" s="105"/>
      <c r="N152" s="95"/>
    </row>
    <row r="153" spans="1:14" x14ac:dyDescent="0.25">
      <c r="A153">
        <v>150</v>
      </c>
      <c r="B153" s="13">
        <v>45838</v>
      </c>
      <c r="C153" s="7">
        <v>223.41</v>
      </c>
      <c r="E153" s="115"/>
      <c r="M153" s="105"/>
    </row>
    <row r="154" spans="1:14" x14ac:dyDescent="0.25">
      <c r="A154">
        <v>151</v>
      </c>
      <c r="B154" s="13">
        <v>45869</v>
      </c>
      <c r="C154" s="7">
        <v>229.64</v>
      </c>
      <c r="D154" s="115"/>
      <c r="M154" s="105"/>
    </row>
    <row r="155" spans="1:14" x14ac:dyDescent="0.25">
      <c r="A155">
        <v>152</v>
      </c>
      <c r="B155" s="13">
        <v>45898</v>
      </c>
      <c r="C155" s="7">
        <v>233.61</v>
      </c>
      <c r="M155" s="105"/>
    </row>
    <row r="156" spans="1:14" x14ac:dyDescent="0.25">
      <c r="A156">
        <v>153</v>
      </c>
      <c r="B156" s="13">
        <v>45930</v>
      </c>
      <c r="C156" s="7">
        <v>238.05</v>
      </c>
      <c r="D156" s="115"/>
      <c r="M156" s="105"/>
    </row>
    <row r="157" spans="1:14" x14ac:dyDescent="0.25">
      <c r="A157">
        <v>154</v>
      </c>
      <c r="B157" s="13">
        <v>45961</v>
      </c>
      <c r="C157" s="7">
        <v>241.69</v>
      </c>
      <c r="M157" s="105"/>
    </row>
    <row r="158" spans="1:14" x14ac:dyDescent="0.25">
      <c r="A158">
        <v>155</v>
      </c>
      <c r="B158" s="13">
        <v>45989</v>
      </c>
      <c r="C158" s="7">
        <v>242.18</v>
      </c>
      <c r="M158" s="105"/>
    </row>
    <row r="159" spans="1:14" x14ac:dyDescent="0.25">
      <c r="A159">
        <v>156</v>
      </c>
      <c r="B159" s="13">
        <v>46022</v>
      </c>
      <c r="C159" s="7">
        <v>243.31</v>
      </c>
      <c r="D159" s="115"/>
      <c r="M159" s="105"/>
    </row>
    <row r="160" spans="1:14" x14ac:dyDescent="0.25">
      <c r="A160">
        <v>157</v>
      </c>
      <c r="B160" s="13">
        <v>46052</v>
      </c>
      <c r="C160" s="7">
        <v>248.22</v>
      </c>
      <c r="D160" s="115"/>
      <c r="M160" s="105"/>
    </row>
    <row r="161" spans="3:3" x14ac:dyDescent="0.25">
      <c r="C161" s="7"/>
    </row>
    <row r="162" spans="3:3" x14ac:dyDescent="0.25">
      <c r="C162" s="7"/>
    </row>
    <row r="163" spans="3:3" x14ac:dyDescent="0.25">
      <c r="C163" s="7"/>
    </row>
    <row r="164" spans="3:3" x14ac:dyDescent="0.25">
      <c r="C164" s="7"/>
    </row>
    <row r="165" spans="3:3" x14ac:dyDescent="0.25">
      <c r="C165" s="7"/>
    </row>
    <row r="166" spans="3:3" x14ac:dyDescent="0.25">
      <c r="C166" s="7"/>
    </row>
    <row r="167" spans="3:3" x14ac:dyDescent="0.25">
      <c r="C167" s="7"/>
    </row>
    <row r="168" spans="3:3" x14ac:dyDescent="0.25">
      <c r="C168" s="7"/>
    </row>
    <row r="169" spans="3:3" x14ac:dyDescent="0.2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3"/>
  <sheetViews>
    <sheetView showGridLines="0" workbookViewId="0">
      <pane ySplit="1" topLeftCell="A138" activePane="bottomLeft" state="frozen"/>
      <selection activeCell="T58" sqref="T58"/>
      <selection pane="bottomLeft" activeCell="B163" sqref="B163"/>
    </sheetView>
  </sheetViews>
  <sheetFormatPr defaultRowHeight="15" x14ac:dyDescent="0.25"/>
  <cols>
    <col min="1" max="1" width="10.5703125" style="13" bestFit="1" customWidth="1"/>
    <col min="2" max="2" width="8.42578125" bestFit="1" customWidth="1"/>
    <col min="3" max="3" width="11" style="30" bestFit="1" customWidth="1"/>
    <col min="4" max="4" width="10.42578125" style="30" bestFit="1" customWidth="1"/>
    <col min="5" max="5" width="9" style="30" bestFit="1" customWidth="1"/>
    <col min="6" max="8" width="8.85546875" style="30" bestFit="1" customWidth="1"/>
    <col min="9" max="9" width="9" style="30" bestFit="1" customWidth="1"/>
    <col min="10" max="10" width="10.140625" style="30" customWidth="1"/>
    <col min="11" max="13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A3" s="11"/>
    </row>
    <row r="4" spans="1:11" x14ac:dyDescent="0.2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2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2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2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2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2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2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2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2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2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2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2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2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2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2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2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2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2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2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2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2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2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2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2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2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2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2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2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2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2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2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2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2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2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2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2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2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2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2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2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2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2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2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2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2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2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2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2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2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2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2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2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2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2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2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2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2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2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2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2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2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2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2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2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2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2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2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2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2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2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2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2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2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2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2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2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2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2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2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2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2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2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2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2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2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2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2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2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2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2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2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2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2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2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2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2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2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2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2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2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2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2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2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2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2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2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2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2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2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2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2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2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2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2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2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2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2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2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2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2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2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2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2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2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2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2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2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2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2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2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2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2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2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2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2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2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2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2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2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2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2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2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2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2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2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2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2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2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2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2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2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2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2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2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2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2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25">
      <c r="A161" s="13">
        <f>Main!B158</f>
        <v>45989</v>
      </c>
      <c r="B161" s="10">
        <f>Main!C158/Main!C$147-1</f>
        <v>0.12521488640059486</v>
      </c>
    </row>
    <row r="162" spans="1:2" x14ac:dyDescent="0.25">
      <c r="A162" s="13">
        <f>Main!B159</f>
        <v>46022</v>
      </c>
      <c r="B162" s="10">
        <f>Main!C159/Main!C$147-1</f>
        <v>0.13046508386377376</v>
      </c>
    </row>
    <row r="163" spans="1:2" x14ac:dyDescent="0.25">
      <c r="A163" s="13">
        <f>Main!B160</f>
        <v>46052</v>
      </c>
      <c r="B163" s="10">
        <f>Main!C160/Main!$C$159-1</f>
        <v>2.0180017261929306E-2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2"/>
  <sheetViews>
    <sheetView showGridLines="0" topLeftCell="A4" zoomScale="85" zoomScaleNormal="85" zoomScalePageLayoutView="150" workbookViewId="0">
      <pane ySplit="1" topLeftCell="A134" activePane="bottomLeft" state="frozen"/>
      <selection activeCell="T58" sqref="T58"/>
      <selection pane="bottomLeft" activeCell="A161" sqref="A161:B162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1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2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2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2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2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2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2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2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2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2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2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2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2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2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2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2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2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2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2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2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2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2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2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2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2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2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2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2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2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2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2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2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2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2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2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2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2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2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2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2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2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2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2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2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2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2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2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2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2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2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2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2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2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2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2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2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2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2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2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2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2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2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2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2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2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2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2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2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2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2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2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2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2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2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2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2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2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2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2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2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2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2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2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2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2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2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2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2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2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2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2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2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2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2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2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2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2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2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2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2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2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2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2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2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2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2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2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2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2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2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2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2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2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2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2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2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2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2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2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2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2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2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2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2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2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2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2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2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2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2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2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2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2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2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2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2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2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2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2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2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2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2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2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2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2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2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2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2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2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2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2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2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2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2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25">
      <c r="A160" s="13">
        <f>Main!B158</f>
        <v>45989</v>
      </c>
      <c r="B160" s="10">
        <f>Main!C158/Main!C157-1</f>
        <v>2.0273904588523628E-3</v>
      </c>
    </row>
    <row r="161" spans="1:2" x14ac:dyDescent="0.25">
      <c r="A161" s="13">
        <f>Main!B159</f>
        <v>46022</v>
      </c>
      <c r="B161" s="10">
        <f>Main!C159/Main!C158-1</f>
        <v>4.665950945577757E-3</v>
      </c>
    </row>
    <row r="162" spans="1:2" x14ac:dyDescent="0.25">
      <c r="A162" s="13">
        <f>Main!B160</f>
        <v>46052</v>
      </c>
      <c r="B162" s="10">
        <f>Main!C160/Main!C159-1</f>
        <v>2.0180017261929306E-2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2"/>
  <sheetViews>
    <sheetView showGridLines="0" topLeftCell="A4" zoomScaleNormal="100" zoomScalePageLayoutView="150" workbookViewId="0">
      <pane ySplit="1" topLeftCell="A141" activePane="bottomLeft" state="frozen"/>
      <selection activeCell="T58" sqref="T58"/>
      <selection pane="bottomLeft" activeCell="B165" sqref="B165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2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2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2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2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2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2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2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2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2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2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2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2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2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2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2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2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2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2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2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2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2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2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2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2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2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2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2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2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2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2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2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2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2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2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2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2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2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2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2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2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2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2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2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2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2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2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2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2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2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2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2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2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2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2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2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2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2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2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2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2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2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2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2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2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2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2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2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2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2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2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2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2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2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2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2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2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2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2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2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2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2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2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2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2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2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2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2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2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2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2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2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2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2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2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2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2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2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2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2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2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2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2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2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2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2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2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2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2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2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2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2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2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2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2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2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2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2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2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2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2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2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2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2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2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2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2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2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2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2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2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2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2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2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2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2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2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2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2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2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2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2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2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2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2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2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2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2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2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2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2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2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25">
      <c r="A160" s="13">
        <f>Main!B158</f>
        <v>45989</v>
      </c>
      <c r="B160" s="10">
        <f>Main!C158/Main!C155-1</f>
        <v>3.6685073412953129E-2</v>
      </c>
    </row>
    <row r="161" spans="1:2" x14ac:dyDescent="0.25">
      <c r="A161" s="13">
        <f>Main!B159</f>
        <v>46022</v>
      </c>
      <c r="B161" s="10">
        <f>Main!C159/Main!C156-1</f>
        <v>2.2096198277672618E-2</v>
      </c>
    </row>
    <row r="162" spans="1:2" x14ac:dyDescent="0.25">
      <c r="A162" s="13">
        <f>Main!B160</f>
        <v>46052</v>
      </c>
      <c r="B162" s="10">
        <f>Main!C160/Main!C157-1</f>
        <v>2.7018081012867734E-2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2"/>
  <sheetViews>
    <sheetView showGridLines="0" topLeftCell="A141" zoomScale="85" zoomScaleNormal="85" zoomScalePageLayoutView="150" workbookViewId="0">
      <selection activeCell="C166" sqref="C166:C167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2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2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2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2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2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2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2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2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2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2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2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2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2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2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2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2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2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2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2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2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2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2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2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2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2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2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2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2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2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2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2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2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2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2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2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2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2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2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2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2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2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2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2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2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2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2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2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2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2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2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2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2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2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2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2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2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2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2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2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2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2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2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2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2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2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2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2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2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2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2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2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2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2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2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2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2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2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2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2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2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2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2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2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2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2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2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2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2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2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2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2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2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2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2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2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2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2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2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2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2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2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2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2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2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2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2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2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2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2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2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2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2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2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2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2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2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2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2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2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2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2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2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2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2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2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2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2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2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2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2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2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2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2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2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2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2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2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2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2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2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2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2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2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2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2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2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2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2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25">
      <c r="A160" s="13">
        <f>Main!B158</f>
        <v>45989</v>
      </c>
      <c r="B160" s="10">
        <f>Main!C158/Main!C152-1</f>
        <v>9.9718463354826925E-2</v>
      </c>
    </row>
    <row r="161" spans="1:2" x14ac:dyDescent="0.25">
      <c r="A161" s="13">
        <f>Main!B159</f>
        <v>46022</v>
      </c>
      <c r="B161" s="10">
        <f>Main!C159/Main!C153-1</f>
        <v>8.9073900004476014E-2</v>
      </c>
    </row>
    <row r="162" spans="1:2" x14ac:dyDescent="0.25">
      <c r="A162" s="13">
        <f>Main!B160</f>
        <v>46052</v>
      </c>
      <c r="B162" s="10">
        <f>Main!C160/Main!C154-1</f>
        <v>8.0909249259710991E-2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2"/>
  <sheetViews>
    <sheetView showGridLines="0" topLeftCell="A136" zoomScaleNormal="100" zoomScalePageLayoutView="150" workbookViewId="0">
      <selection activeCell="C163" sqref="C163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4" width="11.42578125" style="30"/>
  </cols>
  <sheetData>
    <row r="1" spans="1:12" x14ac:dyDescent="0.25">
      <c r="A1" t="s">
        <v>31</v>
      </c>
    </row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2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2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2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2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2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2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2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2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2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2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2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2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2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2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2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2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2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2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2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2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2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2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2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2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2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2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2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2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2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2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2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2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2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2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2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2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2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2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2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2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2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2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2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2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2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2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2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2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2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2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2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2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2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2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2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2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2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2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2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2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2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2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2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2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2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2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2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2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2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2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2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2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2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2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2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2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2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2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2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2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2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2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2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2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2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2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2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2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2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2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2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2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2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2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2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2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2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2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2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2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2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2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2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2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2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2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2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2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2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2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2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2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2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2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2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2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2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2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2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2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2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2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2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2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2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2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2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2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2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2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2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2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2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2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2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2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2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2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2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2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2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2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2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2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2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2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25">
      <c r="A160" s="13">
        <f>Main!B158</f>
        <v>45989</v>
      </c>
      <c r="B160" s="10">
        <f>Main!C158/Main!C149-1</f>
        <v>0.12047746830757844</v>
      </c>
    </row>
    <row r="161" spans="1:2" x14ac:dyDescent="0.25">
      <c r="A161" s="13">
        <f>Main!B159</f>
        <v>46022</v>
      </c>
      <c r="B161" s="10">
        <f>Main!C159/Main!C150-1</f>
        <v>0.11907828166682011</v>
      </c>
    </row>
    <row r="162" spans="1:2" x14ac:dyDescent="0.25">
      <c r="A162" s="13">
        <f>Main!B160</f>
        <v>46052</v>
      </c>
      <c r="B162" s="10">
        <f>Main!C160/Main!C151-1</f>
        <v>0.16066585616758622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59"/>
  <sheetViews>
    <sheetView showGridLines="0" topLeftCell="A137" zoomScaleNormal="100" zoomScalePageLayoutView="150" workbookViewId="0">
      <selection activeCell="C163" sqref="C163"/>
    </sheetView>
  </sheetViews>
  <sheetFormatPr defaultColWidth="11.42578125" defaultRowHeight="15" x14ac:dyDescent="0.25"/>
  <cols>
    <col min="3" max="17" width="11.42578125" style="30"/>
  </cols>
  <sheetData>
    <row r="1" spans="1:12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25">
      <c r="A2" s="13">
        <f>Main!B3</f>
        <v>41274</v>
      </c>
    </row>
    <row r="3" spans="1:12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2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2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2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2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2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2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2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2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2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2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2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2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2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2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2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2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2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2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2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2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2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2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2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2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2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2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2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2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2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2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2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2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2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2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2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2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2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2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2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2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2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2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2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2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2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2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2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2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2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2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2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2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2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2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2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2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2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2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2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2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2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2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2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2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2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2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2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2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2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2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2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2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2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2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2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2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2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2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2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2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2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2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2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2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2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2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2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2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2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2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2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2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2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2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2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2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2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2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2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2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2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2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2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2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2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2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2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2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2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2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2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2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2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2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2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2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2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2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2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2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2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2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2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2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2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2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2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2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2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2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2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2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2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2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2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2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2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2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2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2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2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2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2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25">
      <c r="A157" s="13">
        <f>Main!B158</f>
        <v>45989</v>
      </c>
      <c r="B157" s="10">
        <f>Main!C158/Main!C146-1</f>
        <v>0.13988515485267805</v>
      </c>
    </row>
    <row r="158" spans="1:11" x14ac:dyDescent="0.25">
      <c r="A158" s="13">
        <f>Main!B159</f>
        <v>46022</v>
      </c>
      <c r="B158" s="10">
        <f>Main!C159/Main!C147-1</f>
        <v>0.13046508386377376</v>
      </c>
    </row>
    <row r="159" spans="1:11" x14ac:dyDescent="0.25">
      <c r="A159" s="13">
        <f>Main!B160</f>
        <v>46052</v>
      </c>
      <c r="B159" s="10">
        <f>Main!C160/Main!C148-1</f>
        <v>0.14868804664723023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2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C162" sqref="C162"/>
    </sheetView>
  </sheetViews>
  <sheetFormatPr defaultColWidth="11.42578125" defaultRowHeight="15" x14ac:dyDescent="0.25"/>
  <cols>
    <col min="3" max="14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2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2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2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2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2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2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2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2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2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2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2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2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2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2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2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2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2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2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2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2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2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2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2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2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2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2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2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2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2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2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2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2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2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2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2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2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2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2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2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2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2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2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2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2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2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2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2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2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2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2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2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2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2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2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2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2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2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2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2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2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2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2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2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2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2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2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2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2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2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2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2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2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2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2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2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2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2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2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2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2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2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2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2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2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2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2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2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2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2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2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2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2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2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2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2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2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2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2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2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2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2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2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2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2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2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2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2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2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2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2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2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2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2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2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2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2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2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2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2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2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2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2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2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2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2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2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2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2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2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2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2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25">
      <c r="A160" s="13">
        <f>Main!B158</f>
        <v>45989</v>
      </c>
      <c r="B160" s="10">
        <f>Main!C158/Main!C134-1</f>
        <v>0.2817825764793056</v>
      </c>
    </row>
    <row r="161" spans="1:2" x14ac:dyDescent="0.25">
      <c r="A161" s="13">
        <f>Main!B159</f>
        <v>46022</v>
      </c>
      <c r="B161" s="10">
        <f>Main!C159/Main!C135-1</f>
        <v>0.26165413533834592</v>
      </c>
    </row>
    <row r="162" spans="1:2" x14ac:dyDescent="0.25">
      <c r="A162" s="13">
        <f>Main!B160</f>
        <v>46052</v>
      </c>
      <c r="B162" s="10">
        <f>Main!C160/Main!C136-1</f>
        <v>0.28378588052754083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2"/>
  <sheetViews>
    <sheetView showGridLines="0" topLeftCell="A136" workbookViewId="0">
      <selection activeCell="A161" sqref="A161:B162"/>
    </sheetView>
  </sheetViews>
  <sheetFormatPr defaultColWidth="11.42578125" defaultRowHeight="15" x14ac:dyDescent="0.25"/>
  <cols>
    <col min="3" max="12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2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2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2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2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2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2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2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2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2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2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2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2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2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2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2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2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2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2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2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2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2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2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2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2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2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2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2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2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2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2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2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2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2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2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2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2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2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2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2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2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2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2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2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2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2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2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2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2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2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2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2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2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2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2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2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2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2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2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2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2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2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2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2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2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2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2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2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2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2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2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2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2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2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2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2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2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2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2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2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2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2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2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2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2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2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2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2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2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2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2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2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2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2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2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2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2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2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2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2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2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2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2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2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2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2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2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2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2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2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2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2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2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2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2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2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2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2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2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25">
      <c r="A160" s="13">
        <f>Main!B158</f>
        <v>45989</v>
      </c>
      <c r="B160" s="10">
        <f>Main!C158/Main!C122-1</f>
        <v>0.3593399191737765</v>
      </c>
    </row>
    <row r="161" spans="1:2" x14ac:dyDescent="0.25">
      <c r="A161" s="13">
        <f>Main!B159</f>
        <v>46022</v>
      </c>
      <c r="B161" s="10">
        <f>Main!C159/Main!C123-1</f>
        <v>0.35919781017820251</v>
      </c>
    </row>
    <row r="162" spans="1:2" x14ac:dyDescent="0.25">
      <c r="A162" s="13">
        <f>Main!B160</f>
        <v>46052</v>
      </c>
      <c r="B162" s="10">
        <f>Main!C160/Main!C124-1</f>
        <v>0.33775262732417133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59"/>
  <sheetViews>
    <sheetView showGridLines="0" topLeftCell="A142" workbookViewId="0">
      <selection activeCell="G162" sqref="G162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Main!C158/Main!C98-1</f>
        <v>0.55732750305446599</v>
      </c>
    </row>
    <row r="158" spans="1:11" x14ac:dyDescent="0.25">
      <c r="A158" s="13">
        <f>Main!B159</f>
        <v>46022</v>
      </c>
      <c r="B158" s="10">
        <f>Main!C159/Main!C99-1</f>
        <v>0.50591075075818548</v>
      </c>
    </row>
    <row r="159" spans="1:11" x14ac:dyDescent="0.25">
      <c r="A159" s="13">
        <f>Main!B160</f>
        <v>46052</v>
      </c>
      <c r="B159" s="10">
        <f>Main!C160/Main!C100-1</f>
        <v>0.51556966662596171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59"/>
  <sheetViews>
    <sheetView showGridLines="0" topLeftCell="A128" workbookViewId="0">
      <selection activeCell="N156" sqref="N156"/>
    </sheetView>
  </sheetViews>
  <sheetFormatPr defaultRowHeight="15" x14ac:dyDescent="0.25"/>
  <cols>
    <col min="1" max="1" width="10.5703125" bestFit="1" customWidth="1"/>
    <col min="3" max="11" width="8.8554687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Main!C158/Main!C38-1</f>
        <v>0.81055622009569395</v>
      </c>
    </row>
    <row r="158" spans="1:11" x14ac:dyDescent="0.25">
      <c r="A158" s="13">
        <f>Main!B159</f>
        <v>46022</v>
      </c>
      <c r="B158" s="10">
        <f>Main!C159/Main!C39-1</f>
        <v>0.80738374684296543</v>
      </c>
    </row>
    <row r="159" spans="1:11" x14ac:dyDescent="0.25">
      <c r="A159" s="13">
        <f>Main!B160</f>
        <v>46052</v>
      </c>
      <c r="B159" s="10">
        <f>Main!C160/Main!C40-1</f>
        <v>0.97360260793511966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8"/>
  <sheetViews>
    <sheetView showGridLines="0" topLeftCell="A139" workbookViewId="0">
      <selection activeCell="G162" sqref="G162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2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2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2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2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2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2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2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2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2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2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2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2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2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2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2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2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2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2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2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2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2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2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2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2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2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2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2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2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2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2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2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2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2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2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2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2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2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2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2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2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2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2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2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2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2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2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2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2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2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2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2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2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2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2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2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2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2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2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2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2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2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2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2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2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2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2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2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2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2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2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2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2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2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2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2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2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2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2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2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2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2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2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2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2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2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2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2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2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2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2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2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2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2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2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2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2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2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2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2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2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2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2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2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2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2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2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2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2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2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2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2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2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2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2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2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2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2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2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2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2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2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2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2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2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2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2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2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2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2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2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2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2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2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RATE((COUNT(Main!Q$3:Q137)-1)/12,0,-Main!Q$3,Main!Q137)</f>
        <v>#NUM!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2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2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2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2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2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2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2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2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2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2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2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2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2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2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2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2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RATE((COUNT(Main!Q$3:Q153)-1)/12,0,-Main!Q$3,Main!Q153)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2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2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2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2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2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25">
      <c r="A157" s="13">
        <f>Main!B159</f>
        <v>46022</v>
      </c>
      <c r="B157" s="9">
        <f>RATE((COUNT(Main!C$3:C159)-1)/12,0,-Main!C$3,Main!C159)</f>
        <v>7.0486595373703193E-2</v>
      </c>
    </row>
    <row r="158" spans="1:11" x14ac:dyDescent="0.25">
      <c r="A158" s="13">
        <f>Main!B160</f>
        <v>46052</v>
      </c>
      <c r="B158" s="9">
        <f>RATE((COUNT(Main!C$3:C160)-1)/12,0,-Main!C$3,Main!C160)</f>
        <v>7.1657514991757501E-2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zoomScaleNormal="100" zoomScalePageLayoutView="150" workbookViewId="0">
      <selection activeCell="I35" sqref="I35"/>
    </sheetView>
  </sheetViews>
  <sheetFormatPr defaultColWidth="11.42578125" defaultRowHeight="15" x14ac:dyDescent="0.25"/>
  <cols>
    <col min="1" max="1" width="2.42578125" style="116" customWidth="1"/>
    <col min="2" max="2" width="18.5703125" style="116" customWidth="1"/>
    <col min="3" max="3" width="15" style="116" customWidth="1"/>
    <col min="4" max="4" width="37.5703125" style="125" customWidth="1"/>
    <col min="5" max="13" width="18.5703125" style="125" customWidth="1"/>
    <col min="14" max="15" width="18.5703125" style="116" customWidth="1"/>
    <col min="16" max="16" width="13.42578125" style="116" customWidth="1"/>
    <col min="17" max="22" width="11.42578125" style="116"/>
    <col min="23" max="23" width="18.5703125" style="116" bestFit="1" customWidth="1"/>
    <col min="24" max="16384" width="11.42578125" style="116"/>
  </cols>
  <sheetData>
    <row r="2" spans="2:29" x14ac:dyDescent="0.25">
      <c r="B2" s="116" t="s">
        <v>48</v>
      </c>
      <c r="C2" s="117">
        <v>46052</v>
      </c>
    </row>
    <row r="3" spans="2:29" ht="15.75" thickBot="1" x14ac:dyDescent="0.3"/>
    <row r="4" spans="2:29" s="119" customFormat="1" ht="45.75" thickBot="1" x14ac:dyDescent="0.3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26"/>
      <c r="M4" s="126"/>
      <c r="N4" s="118"/>
      <c r="O4" s="118"/>
      <c r="P4" s="118"/>
      <c r="Q4" s="118"/>
      <c r="R4" s="118"/>
      <c r="S4" s="118"/>
      <c r="V4" s="118"/>
      <c r="W4" s="118"/>
      <c r="X4" s="118"/>
      <c r="Y4" s="118"/>
      <c r="Z4" s="118"/>
      <c r="AA4" s="118"/>
      <c r="AB4" s="118"/>
      <c r="AC4" s="118"/>
    </row>
    <row r="5" spans="2:29" x14ac:dyDescent="0.25">
      <c r="B5" s="120" t="s">
        <v>28</v>
      </c>
      <c r="C5" s="49">
        <f>INDEX('Last 1M'!$B$5:$J$1048576,MATCH($C$2,'Last 1M'!$A$5:$A$4979,0),MATCH(summary!C$4,'Last 1M'!$B$4:$J$4,0))</f>
        <v>2.0180017261929306E-2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2.0180017261929306E-2</v>
      </c>
      <c r="M5" s="127"/>
      <c r="N5" s="121"/>
      <c r="O5" s="121"/>
      <c r="P5" s="121"/>
      <c r="Q5" s="121"/>
      <c r="R5" s="121"/>
      <c r="S5" s="121"/>
      <c r="T5" s="121"/>
      <c r="V5" s="17"/>
      <c r="W5" s="17"/>
      <c r="X5" s="17"/>
      <c r="Y5" s="17"/>
      <c r="Z5" s="17"/>
      <c r="AA5" s="17"/>
      <c r="AB5" s="17"/>
      <c r="AC5" s="122"/>
    </row>
    <row r="6" spans="2:29" x14ac:dyDescent="0.25">
      <c r="B6" s="123" t="s">
        <v>27</v>
      </c>
      <c r="C6" s="50">
        <f>INDEX('Last 3M'!$B$5:$J$1048576,MATCH($C$2,'Last 3M'!$A$5:$A$477,0),MATCH(summary!C$4,'Last 3M'!$B$4:$J$4,0))</f>
        <v>2.7018081012867734E-2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2.7018081012867734E-2</v>
      </c>
      <c r="M6" s="127"/>
      <c r="N6" s="121"/>
      <c r="O6" s="121"/>
      <c r="P6" s="121"/>
      <c r="Q6" s="121"/>
      <c r="R6" s="121"/>
      <c r="S6" s="121"/>
      <c r="T6" s="121"/>
      <c r="V6" s="17"/>
      <c r="W6" s="17"/>
      <c r="X6" s="17"/>
      <c r="Y6" s="17"/>
      <c r="Z6" s="17"/>
      <c r="AA6" s="17"/>
      <c r="AB6" s="17"/>
      <c r="AC6" s="122"/>
    </row>
    <row r="7" spans="2:29" x14ac:dyDescent="0.25">
      <c r="B7" s="123" t="s">
        <v>26</v>
      </c>
      <c r="C7" s="50">
        <f>INDEX('Last 6M'!$B$5:$J$1048576,MATCH($C$2,'Last 6M'!$A$5:$A$478,0),MATCH(summary!C$4,'Last 6M'!$B$4:$J$4,0))</f>
        <v>8.0909249259710991E-2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8.0909249259710991E-2</v>
      </c>
      <c r="M7" s="127"/>
      <c r="N7" s="121"/>
      <c r="O7" s="121"/>
      <c r="P7" s="121"/>
      <c r="Q7" s="121"/>
      <c r="R7" s="121"/>
      <c r="S7" s="121"/>
      <c r="T7" s="121"/>
      <c r="V7" s="17"/>
      <c r="W7" s="17"/>
      <c r="X7" s="17"/>
      <c r="Y7" s="17"/>
      <c r="Z7" s="17"/>
      <c r="AA7" s="17"/>
      <c r="AB7" s="17"/>
      <c r="AC7" s="122"/>
    </row>
    <row r="8" spans="2:29" x14ac:dyDescent="0.25">
      <c r="B8" s="123" t="s">
        <v>25</v>
      </c>
      <c r="C8" s="50">
        <f>INDEX('Last 9M'!$B$5:$J$1048576,MATCH($C$2,'Last 9M'!$A$5:$A$478,0),MATCH(summary!C$4,'Last 9M'!$B$4:$J$4,0))</f>
        <v>0.16066585616758622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0.16066585616758622</v>
      </c>
      <c r="M8" s="127"/>
      <c r="N8" s="121"/>
      <c r="O8" s="121"/>
      <c r="P8" s="121"/>
      <c r="Q8" s="121"/>
      <c r="R8" s="121"/>
      <c r="S8" s="121"/>
      <c r="T8" s="121"/>
      <c r="V8" s="17"/>
      <c r="W8" s="17"/>
      <c r="X8" s="17"/>
      <c r="Y8" s="17"/>
      <c r="Z8" s="17"/>
      <c r="AA8" s="17"/>
      <c r="AB8" s="17"/>
      <c r="AC8" s="122"/>
    </row>
    <row r="9" spans="2:29" x14ac:dyDescent="0.25">
      <c r="B9" s="123" t="s">
        <v>24</v>
      </c>
      <c r="C9" s="50">
        <f>INDEX('Last 12M'!$B$2:$J$1048576,MATCH($C$2,'Last 12M'!$A$2:$A$475,0),MATCH(summary!C$4,'Last 12M'!$B$1:$J$1,0))</f>
        <v>0.14868804664723023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0.14868804664723023</v>
      </c>
      <c r="M9" s="127"/>
      <c r="N9" s="121"/>
      <c r="O9" s="121"/>
      <c r="P9" s="121"/>
      <c r="Q9" s="121"/>
      <c r="R9" s="121"/>
      <c r="S9" s="121"/>
      <c r="T9" s="121"/>
      <c r="V9" s="17"/>
      <c r="W9" s="17"/>
      <c r="X9" s="17"/>
      <c r="Y9" s="17"/>
      <c r="Z9" s="17"/>
      <c r="AA9" s="17"/>
      <c r="AB9" s="17"/>
      <c r="AC9" s="122"/>
    </row>
    <row r="10" spans="2:29" x14ac:dyDescent="0.25">
      <c r="B10" s="123" t="s">
        <v>32</v>
      </c>
      <c r="C10" s="50">
        <f>INDEX('Last 2 Years'!$B$5:$J$1048576,MATCH($C$2,'Last 2 Years'!$A$5:$A$478,0),MATCH(summary!C$4,'Last 2 Years'!$B$4:$J$4,0))</f>
        <v>0.28378588052754083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0.28378588052754083</v>
      </c>
      <c r="M10" s="127"/>
      <c r="N10" s="121"/>
      <c r="O10" s="121"/>
      <c r="P10" s="121"/>
      <c r="Q10" s="121"/>
      <c r="R10" s="121"/>
      <c r="S10" s="121"/>
      <c r="T10" s="121"/>
      <c r="V10" s="17"/>
      <c r="W10" s="17"/>
      <c r="X10" s="17"/>
      <c r="Y10" s="17"/>
      <c r="Z10" s="17"/>
      <c r="AA10" s="17"/>
      <c r="AB10" s="17"/>
      <c r="AC10" s="122"/>
    </row>
    <row r="11" spans="2:29" x14ac:dyDescent="0.25">
      <c r="B11" s="123" t="s">
        <v>33</v>
      </c>
      <c r="C11" s="50">
        <f>INDEX('Last 3 Years'!$B$5:$J$1048576,MATCH($C$2,'Last 3 Years'!$A$5:$A$478,0),MATCH(summary!C$4,'Last 3 Years'!$B$4:$J$4,0))</f>
        <v>0.33775262732417133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0.33775262732417133</v>
      </c>
      <c r="M11" s="127"/>
      <c r="N11" s="121"/>
      <c r="O11" s="121"/>
      <c r="P11" s="121"/>
      <c r="Q11" s="121"/>
      <c r="R11" s="121"/>
      <c r="S11" s="121"/>
      <c r="T11" s="121"/>
      <c r="V11" s="17"/>
      <c r="W11" s="17"/>
      <c r="X11" s="17"/>
      <c r="Y11" s="17"/>
      <c r="Z11" s="17"/>
      <c r="AA11" s="17"/>
      <c r="AB11" s="17"/>
      <c r="AC11" s="122"/>
    </row>
    <row r="12" spans="2:29" x14ac:dyDescent="0.25">
      <c r="B12" s="123" t="s">
        <v>65</v>
      </c>
      <c r="C12" s="50">
        <f>VLOOKUP($C$2,'Last 5 Years'!A:B,2,FALSE)</f>
        <v>0.51556966662596171</v>
      </c>
      <c r="D12" s="42"/>
      <c r="E12" s="42"/>
      <c r="F12" s="42"/>
      <c r="G12" s="42"/>
      <c r="H12" s="42"/>
      <c r="I12" s="42"/>
      <c r="J12" s="42"/>
      <c r="K12" s="43"/>
      <c r="M12" s="127"/>
      <c r="N12" s="121"/>
      <c r="O12" s="121"/>
      <c r="P12" s="121"/>
      <c r="Q12" s="121"/>
      <c r="R12" s="121"/>
      <c r="S12" s="121"/>
      <c r="T12" s="121"/>
      <c r="V12" s="17"/>
      <c r="W12" s="17"/>
      <c r="X12" s="17"/>
      <c r="Y12" s="17"/>
      <c r="Z12" s="17"/>
      <c r="AA12" s="17"/>
      <c r="AB12" s="17"/>
      <c r="AC12" s="122"/>
    </row>
    <row r="13" spans="2:29" x14ac:dyDescent="0.25">
      <c r="B13" s="123" t="s">
        <v>66</v>
      </c>
      <c r="C13" s="50">
        <f>VLOOKUP($C$2,'Last 10 Years'!A:B,2,FALSE)</f>
        <v>0.97360260793511966</v>
      </c>
      <c r="D13" s="42"/>
      <c r="E13" s="42"/>
      <c r="F13" s="42"/>
      <c r="G13" s="42"/>
      <c r="H13" s="42"/>
      <c r="I13" s="42"/>
      <c r="J13" s="42"/>
      <c r="K13" s="43"/>
      <c r="M13" s="127"/>
      <c r="N13" s="121"/>
      <c r="O13" s="121"/>
      <c r="P13" s="121"/>
      <c r="Q13" s="121"/>
      <c r="R13" s="121"/>
      <c r="S13" s="121"/>
      <c r="T13" s="121"/>
      <c r="V13" s="17"/>
      <c r="W13" s="17"/>
      <c r="X13" s="17"/>
      <c r="Y13" s="17"/>
      <c r="Z13" s="17"/>
      <c r="AA13" s="17"/>
      <c r="AB13" s="17"/>
      <c r="AC13" s="122"/>
    </row>
    <row r="14" spans="2:29" x14ac:dyDescent="0.25">
      <c r="B14" s="123" t="s">
        <v>35</v>
      </c>
      <c r="C14" s="51">
        <f>VLOOKUP(C2,Main!B:C,2,FALSE)/Main!$C$3-1</f>
        <v>1.4730497160506126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2.4730497160506126</v>
      </c>
      <c r="M14" s="127"/>
      <c r="N14" s="121"/>
      <c r="O14" s="121"/>
      <c r="P14" s="121"/>
      <c r="Q14" s="121"/>
      <c r="R14" s="121"/>
      <c r="S14" s="121"/>
      <c r="T14" s="121"/>
      <c r="V14" s="17"/>
      <c r="W14" s="17"/>
      <c r="X14" s="17"/>
      <c r="Y14" s="17"/>
      <c r="Z14" s="17"/>
      <c r="AA14" s="17"/>
      <c r="AB14" s="17"/>
      <c r="AC14" s="122"/>
    </row>
    <row r="15" spans="2:29" x14ac:dyDescent="0.25">
      <c r="B15" s="123" t="s">
        <v>23</v>
      </c>
      <c r="C15" s="50">
        <f>INDEX(CAGR!$A$1:$K$1048556,MATCH(summary!$C$2,CAGR!$A$1:$A$1048556,0),MATCH(summary!C$4,CAGR!$A$1:$K$1,0))</f>
        <v>7.1657514991757501E-2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7.1657514991757501E-2</v>
      </c>
      <c r="M15" s="127"/>
      <c r="N15" s="121"/>
      <c r="O15" s="121"/>
      <c r="P15" s="121"/>
      <c r="Q15" s="121"/>
      <c r="R15" s="121"/>
      <c r="S15" s="121"/>
      <c r="T15" s="121"/>
      <c r="V15" s="17"/>
      <c r="W15" s="17"/>
      <c r="X15" s="17"/>
      <c r="Y15" s="17"/>
      <c r="Z15" s="17"/>
      <c r="AA15" s="17"/>
      <c r="AB15" s="17"/>
      <c r="AC15" s="122"/>
    </row>
    <row r="16" spans="2:29" x14ac:dyDescent="0.25">
      <c r="B16" s="123">
        <v>2013</v>
      </c>
      <c r="C16" s="50">
        <f>Main!AN29</f>
        <v>0.1334063963335661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27"/>
      <c r="N16" s="121"/>
      <c r="O16" s="121"/>
      <c r="P16" s="121"/>
      <c r="Q16" s="121"/>
      <c r="R16" s="121"/>
      <c r="S16" s="121"/>
      <c r="T16" s="121"/>
      <c r="V16" s="17"/>
      <c r="W16" s="17"/>
      <c r="X16" s="17"/>
      <c r="Y16" s="17"/>
      <c r="Z16" s="17"/>
      <c r="AA16" s="17"/>
      <c r="AB16" s="17"/>
      <c r="AC16" s="122"/>
    </row>
    <row r="17" spans="2:29" x14ac:dyDescent="0.25">
      <c r="B17" s="123">
        <v>2014</v>
      </c>
      <c r="C17" s="50">
        <f>Main!AN30</f>
        <v>0.11436357243319328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27"/>
      <c r="N17" s="121"/>
      <c r="O17" s="121"/>
      <c r="P17" s="121"/>
      <c r="Q17" s="121"/>
      <c r="R17" s="121"/>
      <c r="S17" s="121"/>
      <c r="T17" s="121"/>
      <c r="V17" s="17"/>
      <c r="W17" s="17"/>
      <c r="X17" s="17"/>
      <c r="Y17" s="17"/>
      <c r="Z17" s="17"/>
      <c r="AA17" s="17"/>
      <c r="AB17" s="17"/>
      <c r="AC17" s="122"/>
    </row>
    <row r="18" spans="2:29" x14ac:dyDescent="0.25">
      <c r="B18" s="123">
        <v>2015</v>
      </c>
      <c r="C18" s="50">
        <f>Main!AN31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27"/>
      <c r="N18" s="121"/>
      <c r="O18" s="121"/>
      <c r="P18" s="121"/>
      <c r="Q18" s="121"/>
      <c r="R18" s="121"/>
      <c r="S18" s="121"/>
      <c r="T18" s="121"/>
      <c r="V18" s="17"/>
      <c r="W18" s="17"/>
      <c r="X18" s="17"/>
      <c r="Y18" s="17"/>
      <c r="Z18" s="17"/>
      <c r="AA18" s="17"/>
      <c r="AB18" s="17"/>
      <c r="AC18" s="122"/>
    </row>
    <row r="19" spans="2:29" x14ac:dyDescent="0.25">
      <c r="B19" s="123">
        <v>2016</v>
      </c>
      <c r="C19" s="50">
        <f>Main!AN32</f>
        <v>0.11357896300698278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27"/>
      <c r="N19" s="121"/>
      <c r="O19" s="121"/>
      <c r="P19" s="121"/>
      <c r="Q19" s="121"/>
      <c r="R19" s="121"/>
      <c r="S19" s="121"/>
      <c r="T19" s="121"/>
      <c r="V19" s="17"/>
      <c r="W19" s="17"/>
      <c r="X19" s="17"/>
      <c r="Y19" s="17"/>
      <c r="Z19" s="17"/>
      <c r="AA19" s="17"/>
      <c r="AB19" s="17"/>
      <c r="AC19" s="122"/>
    </row>
    <row r="20" spans="2:29" x14ac:dyDescent="0.25">
      <c r="B20" s="123">
        <v>2017</v>
      </c>
      <c r="C20" s="50">
        <f>Main!AN33</f>
        <v>0.12694283236608528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27"/>
      <c r="N20" s="121"/>
      <c r="O20" s="121"/>
      <c r="P20" s="121"/>
      <c r="Q20" s="121"/>
      <c r="R20" s="121"/>
      <c r="S20" s="121"/>
      <c r="T20" s="121"/>
      <c r="V20" s="17"/>
      <c r="W20" s="17"/>
      <c r="X20" s="17"/>
      <c r="Y20" s="17"/>
      <c r="Z20" s="17"/>
      <c r="AA20" s="17"/>
      <c r="AB20" s="17"/>
      <c r="AC20" s="122"/>
    </row>
    <row r="21" spans="2:29" x14ac:dyDescent="0.25">
      <c r="B21" s="123">
        <v>2018</v>
      </c>
      <c r="C21" s="50">
        <f>Main!AN34</f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27"/>
      <c r="N21" s="121"/>
      <c r="O21" s="121"/>
      <c r="P21" s="121"/>
      <c r="Q21" s="121"/>
      <c r="R21" s="121"/>
      <c r="S21" s="121"/>
      <c r="T21" s="121"/>
      <c r="V21" s="17"/>
      <c r="W21" s="17"/>
      <c r="X21" s="17"/>
      <c r="Y21" s="17"/>
      <c r="Z21" s="17"/>
      <c r="AA21" s="17"/>
      <c r="AB21" s="17"/>
      <c r="AC21" s="122"/>
    </row>
    <row r="22" spans="2:29" x14ac:dyDescent="0.25">
      <c r="B22" s="123">
        <v>2019</v>
      </c>
      <c r="C22" s="50">
        <f>Main!AN35</f>
        <v>2.2742254449571675E-2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1.0227422544495717</v>
      </c>
      <c r="M22" s="127"/>
      <c r="N22" s="121"/>
      <c r="O22" s="121"/>
      <c r="P22" s="121"/>
      <c r="Q22" s="121"/>
      <c r="R22" s="121"/>
      <c r="S22" s="121"/>
      <c r="T22" s="121"/>
      <c r="V22" s="17"/>
      <c r="W22" s="17"/>
      <c r="X22" s="17"/>
      <c r="Y22" s="17"/>
      <c r="Z22" s="17"/>
      <c r="AA22" s="17"/>
      <c r="AB22" s="17"/>
      <c r="AC22" s="122"/>
    </row>
    <row r="23" spans="2:29" x14ac:dyDescent="0.25">
      <c r="B23" s="123">
        <v>2020</v>
      </c>
      <c r="C23" s="50">
        <f>Main!AN36</f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27"/>
      <c r="N23" s="121"/>
      <c r="O23" s="121"/>
      <c r="P23" s="121"/>
      <c r="Q23" s="121"/>
      <c r="R23" s="121"/>
      <c r="S23" s="121"/>
      <c r="T23" s="121"/>
      <c r="V23" s="17"/>
      <c r="W23" s="17"/>
      <c r="X23" s="17"/>
      <c r="Y23" s="17"/>
      <c r="Z23" s="17"/>
      <c r="AA23" s="17"/>
      <c r="AB23" s="17"/>
      <c r="AC23" s="122"/>
    </row>
    <row r="24" spans="2:29" x14ac:dyDescent="0.25">
      <c r="B24" s="123">
        <v>2021</v>
      </c>
      <c r="C24" s="50">
        <f>Main!AN37</f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27"/>
      <c r="N24" s="121"/>
      <c r="O24" s="121"/>
      <c r="P24" s="121"/>
      <c r="Q24" s="121"/>
      <c r="R24" s="121"/>
      <c r="S24" s="121"/>
      <c r="T24" s="121"/>
      <c r="V24" s="17"/>
      <c r="W24" s="17"/>
      <c r="X24" s="17"/>
      <c r="Y24" s="17"/>
      <c r="Z24" s="17"/>
      <c r="AA24" s="17"/>
      <c r="AB24" s="17"/>
      <c r="AC24" s="122"/>
    </row>
    <row r="25" spans="2:29" x14ac:dyDescent="0.25">
      <c r="B25" s="123">
        <v>2022</v>
      </c>
      <c r="C25" s="50">
        <f>Main!AN38</f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27"/>
      <c r="N25" s="121"/>
      <c r="O25" s="121"/>
      <c r="P25" s="121"/>
      <c r="Q25" s="121"/>
      <c r="R25" s="121"/>
      <c r="S25" s="121"/>
      <c r="T25" s="121"/>
      <c r="V25" s="17"/>
      <c r="W25" s="17"/>
      <c r="X25" s="17"/>
      <c r="Y25" s="17"/>
      <c r="Z25" s="17"/>
      <c r="AA25" s="17"/>
      <c r="AB25" s="17"/>
      <c r="AC25" s="122"/>
    </row>
    <row r="26" spans="2:29" x14ac:dyDescent="0.25">
      <c r="B26" s="123">
        <v>2023</v>
      </c>
      <c r="C26" s="50">
        <f>Main!AN39</f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27"/>
      <c r="N26" s="121"/>
      <c r="O26" s="121"/>
      <c r="P26" s="121"/>
      <c r="Q26" s="121"/>
      <c r="R26" s="121"/>
      <c r="S26" s="121"/>
      <c r="T26" s="121"/>
      <c r="V26" s="17"/>
      <c r="W26" s="17"/>
      <c r="X26" s="17"/>
      <c r="Y26" s="17"/>
      <c r="Z26" s="17"/>
      <c r="AA26" s="17"/>
      <c r="AB26" s="17"/>
      <c r="AC26" s="122"/>
    </row>
    <row r="27" spans="2:29" x14ac:dyDescent="0.25">
      <c r="B27" s="123">
        <v>2024</v>
      </c>
      <c r="C27" s="50">
        <f>Main!AN40</f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x14ac:dyDescent="0.25">
      <c r="B28" s="123">
        <v>2025</v>
      </c>
      <c r="C28" s="50">
        <f>Main!AN41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29" spans="2:29" x14ac:dyDescent="0.25">
      <c r="B29" s="129">
        <v>2026</v>
      </c>
      <c r="C29" s="130">
        <f>Main!AN42</f>
        <v>2.0180017261929306E-2</v>
      </c>
    </row>
    <row r="31" spans="2:29" ht="10.5" customHeight="1" x14ac:dyDescent="0.2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25">
      <c r="B32" s="83" t="str">
        <f t="shared" ref="B32:C35" si="1">B4</f>
        <v>Period</v>
      </c>
      <c r="C32" s="85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25">
      <c r="B33" s="82" t="str">
        <f t="shared" si="1"/>
        <v>Last 1M</v>
      </c>
      <c r="C33" s="84">
        <f t="shared" si="1"/>
        <v>2.0180017261929306E-2</v>
      </c>
      <c r="D33" s="37">
        <f t="shared" si="2"/>
        <v>0</v>
      </c>
      <c r="E33" s="37">
        <f t="shared" si="3"/>
        <v>2.0180017261929306E-2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25">
      <c r="B34" s="74" t="str">
        <f t="shared" si="1"/>
        <v>Last 3M</v>
      </c>
      <c r="C34" s="75">
        <f t="shared" si="1"/>
        <v>2.7018081012867734E-2</v>
      </c>
      <c r="D34" s="37">
        <f t="shared" si="2"/>
        <v>0</v>
      </c>
      <c r="E34" s="37">
        <f t="shared" si="3"/>
        <v>2.7018081012867734E-2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25">
      <c r="B35" s="74" t="str">
        <f t="shared" si="1"/>
        <v>Last 6M</v>
      </c>
      <c r="C35" s="76">
        <f t="shared" si="1"/>
        <v>8.0909249259710991E-2</v>
      </c>
      <c r="D35" s="37">
        <f t="shared" si="2"/>
        <v>0</v>
      </c>
      <c r="E35" s="37">
        <f t="shared" si="3"/>
        <v>8.0909249259710991E-2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25">
      <c r="B36" s="74" t="s">
        <v>25</v>
      </c>
      <c r="C36" s="76">
        <f t="shared" ref="C36:C42" si="6">C8</f>
        <v>0.16066585616758622</v>
      </c>
      <c r="D36" s="37">
        <f t="shared" si="2"/>
        <v>0</v>
      </c>
      <c r="E36" s="37">
        <f t="shared" si="3"/>
        <v>0.16066585616758622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25">
      <c r="B37" s="74" t="str">
        <f>B9</f>
        <v>Last 12M</v>
      </c>
      <c r="C37" s="75">
        <f t="shared" si="6"/>
        <v>0.14868804664723023</v>
      </c>
      <c r="D37" s="37">
        <f t="shared" si="2"/>
        <v>0</v>
      </c>
      <c r="E37" s="37">
        <f t="shared" si="3"/>
        <v>0.14868804664723023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25">
      <c r="B38" s="74" t="s">
        <v>42</v>
      </c>
      <c r="C38" s="75">
        <f t="shared" si="6"/>
        <v>0.28378588052754083</v>
      </c>
      <c r="D38" s="37">
        <f t="shared" si="2"/>
        <v>0</v>
      </c>
      <c r="E38" s="37">
        <f t="shared" si="3"/>
        <v>0.28378588052754083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25">
      <c r="B39" s="98" t="s">
        <v>43</v>
      </c>
      <c r="C39" s="99">
        <f t="shared" si="6"/>
        <v>0.33775262732417133</v>
      </c>
      <c r="D39" s="37">
        <f t="shared" si="2"/>
        <v>0</v>
      </c>
      <c r="E39" s="37">
        <f t="shared" si="3"/>
        <v>0.33775262732417133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25">
      <c r="B40" s="98" t="s">
        <v>63</v>
      </c>
      <c r="C40" s="99">
        <f t="shared" si="6"/>
        <v>0.51556966662596171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25">
      <c r="B41" s="98" t="s">
        <v>64</v>
      </c>
      <c r="C41" s="99">
        <f t="shared" si="6"/>
        <v>0.97360260793511966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25">
      <c r="B42" s="77" t="str">
        <f t="shared" ref="B42:B47" si="7">B14</f>
        <v>Since Inception</v>
      </c>
      <c r="C42" s="78">
        <f t="shared" si="6"/>
        <v>1.4730497160506126</v>
      </c>
      <c r="D42" s="37">
        <f t="shared" ref="D42:D56" si="8">I14</f>
        <v>-1</v>
      </c>
      <c r="E42" s="37">
        <f t="shared" ref="E42:E56" si="9">K14</f>
        <v>2.4730497160506126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25">
      <c r="B43" s="82" t="str">
        <f t="shared" si="7"/>
        <v>CAGR</v>
      </c>
      <c r="C43" s="124">
        <f t="shared" ref="C43:C57" si="14">C15</f>
        <v>7.1657514991757501E-2</v>
      </c>
      <c r="D43" s="37">
        <f t="shared" si="8"/>
        <v>0</v>
      </c>
      <c r="E43" s="37">
        <f t="shared" si="9"/>
        <v>7.1657514991757501E-2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25">
      <c r="B44" s="74">
        <f t="shared" si="7"/>
        <v>2013</v>
      </c>
      <c r="C44" s="76">
        <f t="shared" si="14"/>
        <v>0.1334063963335661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25">
      <c r="B45" s="74">
        <f t="shared" si="7"/>
        <v>2014</v>
      </c>
      <c r="C45" s="75">
        <f t="shared" si="14"/>
        <v>0.11436357243319328</v>
      </c>
      <c r="D45" s="37" t="e">
        <f t="shared" si="8"/>
        <v>#DIV/0!</v>
      </c>
      <c r="E45" s="131"/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25">
      <c r="B46" s="74">
        <f t="shared" si="7"/>
        <v>2015</v>
      </c>
      <c r="C46" s="75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25">
      <c r="B47" s="74">
        <f t="shared" si="7"/>
        <v>2016</v>
      </c>
      <c r="C47" s="75">
        <f t="shared" si="14"/>
        <v>0.11357896300698278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25">
      <c r="B48" s="74">
        <v>2017</v>
      </c>
      <c r="C48" s="76">
        <f t="shared" si="14"/>
        <v>0.12694283236608528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25">
      <c r="B49" s="74">
        <v>2018</v>
      </c>
      <c r="C49" s="76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25">
      <c r="B50" s="74">
        <v>2019</v>
      </c>
      <c r="C50" s="75">
        <f t="shared" si="14"/>
        <v>2.2742254449571675E-2</v>
      </c>
      <c r="D50" s="37">
        <f t="shared" si="8"/>
        <v>-1</v>
      </c>
      <c r="E50" s="37">
        <f t="shared" si="9"/>
        <v>1.0227422544495717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25">
      <c r="B51" s="74">
        <v>2020</v>
      </c>
      <c r="C51" s="75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25">
      <c r="B52" s="74">
        <v>2021</v>
      </c>
      <c r="C52" s="76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25">
      <c r="B53" s="74">
        <v>2022</v>
      </c>
      <c r="C53" s="79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25">
      <c r="B54" s="74">
        <v>2023</v>
      </c>
      <c r="C54" s="79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25">
      <c r="B55" s="74">
        <v>2024</v>
      </c>
      <c r="C55" s="79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25">
      <c r="B56" s="74">
        <v>2025</v>
      </c>
      <c r="C56" s="79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  <row r="57" spans="2:13" x14ac:dyDescent="0.25">
      <c r="B57" s="80">
        <v>2026</v>
      </c>
      <c r="C57" s="81">
        <f t="shared" si="14"/>
        <v>2.0180017261929306E-2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60"/>
  <sheetViews>
    <sheetView showGridLines="0" tabSelected="1" topLeftCell="A133" zoomScale="70" zoomScaleNormal="70" zoomScalePageLayoutView="150" workbookViewId="0">
      <selection activeCell="AS9" sqref="AS9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30" hidden="1" customWidth="1"/>
    <col min="10" max="10" width="14.140625" style="30" hidden="1" customWidth="1"/>
    <col min="11" max="11" width="0" style="30" hidden="1" customWidth="1"/>
    <col min="13" max="13" width="14.42578125" style="72" customWidth="1"/>
    <col min="14" max="21" width="0" style="30" hidden="1" customWidth="1"/>
    <col min="22" max="22" width="0" hidden="1" customWidth="1"/>
    <col min="23" max="23" width="14.28515625" customWidth="1"/>
    <col min="24" max="31" width="0" style="30" hidden="1" customWidth="1"/>
    <col min="32" max="32" width="0" hidden="1" customWidth="1"/>
    <col min="33" max="33" width="19.28515625" customWidth="1"/>
    <col min="34" max="41" width="0" style="30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30"/>
    <col min="53" max="53" width="15.5703125" style="30" bestFit="1" customWidth="1"/>
  </cols>
  <sheetData>
    <row r="1" spans="1:53" ht="18.75" x14ac:dyDescent="0.3">
      <c r="B1" s="1" t="s">
        <v>51</v>
      </c>
      <c r="M1" s="71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2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25">
      <c r="A3" s="13">
        <f>Main!B3</f>
        <v>41274</v>
      </c>
      <c r="B3" s="10"/>
      <c r="AR3" s="22" t="s">
        <v>41</v>
      </c>
      <c r="AS3" s="59" t="str">
        <f t="shared" ref="AS3:BA3" si="0">B2</f>
        <v>Aggregate Value Fund Class A</v>
      </c>
      <c r="AT3" s="53">
        <f t="shared" si="0"/>
        <v>0</v>
      </c>
      <c r="AU3" s="53">
        <f t="shared" si="0"/>
        <v>0</v>
      </c>
      <c r="AV3" s="53">
        <f t="shared" si="0"/>
        <v>0</v>
      </c>
      <c r="AW3" s="53">
        <f t="shared" si="0"/>
        <v>0</v>
      </c>
      <c r="AX3" s="53">
        <f t="shared" si="0"/>
        <v>0</v>
      </c>
      <c r="AY3" s="53">
        <f t="shared" si="0"/>
        <v>0</v>
      </c>
      <c r="AZ3" s="53">
        <f t="shared" si="0"/>
        <v>0</v>
      </c>
      <c r="BA3" s="53">
        <f t="shared" si="0"/>
        <v>0</v>
      </c>
    </row>
    <row r="4" spans="1:53" x14ac:dyDescent="0.2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2.7897095227323747E-2</v>
      </c>
      <c r="AT4" s="54" t="e">
        <f t="shared" ref="AT4:BA4" si="1">N130</f>
        <v>#DIV/0!</v>
      </c>
      <c r="AU4" s="54" t="e">
        <f t="shared" si="1"/>
        <v>#DIV/0!</v>
      </c>
      <c r="AV4" s="54" t="e">
        <f t="shared" si="1"/>
        <v>#DIV/0!</v>
      </c>
      <c r="AW4" s="54" t="e">
        <f t="shared" si="1"/>
        <v>#DIV/0!</v>
      </c>
      <c r="AX4" s="54" t="e">
        <f t="shared" si="1"/>
        <v>#DIV/0!</v>
      </c>
      <c r="AY4" s="54" t="e">
        <f t="shared" si="1"/>
        <v>#DIV/0!</v>
      </c>
      <c r="AZ4" s="54" t="e">
        <f t="shared" si="1"/>
        <v>#DIV/0!</v>
      </c>
      <c r="BA4" s="54" t="e">
        <f t="shared" si="1"/>
        <v>#DIV/0!</v>
      </c>
    </row>
    <row r="5" spans="1:53" x14ac:dyDescent="0.2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3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2" t="e">
        <f t="shared" ref="AH5:AH53" si="4">(X5-(2%/12))/N5</f>
        <v>#DIV/0!</v>
      </c>
      <c r="AI5" s="52" t="e">
        <f t="shared" ref="AI5:AI53" si="5">(Y5-(2%/12))/O5</f>
        <v>#DIV/0!</v>
      </c>
      <c r="AJ5" s="52" t="e">
        <f t="shared" ref="AJ5:AJ53" si="6">(Z5-(2%/12))/P5</f>
        <v>#DIV/0!</v>
      </c>
      <c r="AK5" s="52" t="e">
        <f t="shared" ref="AK5:AK53" si="7">(AA5-(2%/12))/Q5</f>
        <v>#DIV/0!</v>
      </c>
      <c r="AL5" s="52" t="e">
        <f t="shared" ref="AL5:AL53" si="8">(AB5-(2%/12))/R5</f>
        <v>#DIV/0!</v>
      </c>
      <c r="AM5" s="52" t="e">
        <f t="shared" ref="AM5:AM53" si="9">(AC5-(2%/12))/S5</f>
        <v>#DIV/0!</v>
      </c>
      <c r="AN5" s="52" t="e">
        <f t="shared" ref="AN5:AN53" si="10">(AD5-(2%/12))/T5</f>
        <v>#DIV/0!</v>
      </c>
      <c r="AO5" s="52" t="e">
        <f t="shared" ref="AO5:AO53" si="11">(AE5-(2%/12))/U5</f>
        <v>#DIV/0!</v>
      </c>
      <c r="AR5" s="20" t="s">
        <v>38</v>
      </c>
      <c r="AS5" s="26">
        <f>INDEX(W:W,COUNT(W:W)+4)</f>
        <v>6.1776448413000543E-3</v>
      </c>
      <c r="AT5" s="55" t="e">
        <f t="shared" ref="AT5:BA5" si="12">X130</f>
        <v>#DIV/0!</v>
      </c>
      <c r="AU5" s="55" t="e">
        <f t="shared" si="12"/>
        <v>#DIV/0!</v>
      </c>
      <c r="AV5" s="55" t="e">
        <f t="shared" si="12"/>
        <v>#DIV/0!</v>
      </c>
      <c r="AW5" s="55" t="e">
        <f t="shared" si="12"/>
        <v>#DIV/0!</v>
      </c>
      <c r="AX5" s="55" t="e">
        <f t="shared" si="12"/>
        <v>#DIV/0!</v>
      </c>
      <c r="AY5" s="55" t="e">
        <f t="shared" si="12"/>
        <v>#DIV/0!</v>
      </c>
      <c r="AZ5" s="55" t="e">
        <f t="shared" si="12"/>
        <v>#DIV/0!</v>
      </c>
      <c r="BA5" s="55" t="e">
        <f t="shared" si="12"/>
        <v>#DIV/0!</v>
      </c>
    </row>
    <row r="6" spans="1:53" x14ac:dyDescent="0.2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3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2" t="e">
        <f t="shared" si="4"/>
        <v>#DIV/0!</v>
      </c>
      <c r="AI6" s="52" t="e">
        <f t="shared" si="5"/>
        <v>#DIV/0!</v>
      </c>
      <c r="AJ6" s="52" t="e">
        <f t="shared" si="6"/>
        <v>#DIV/0!</v>
      </c>
      <c r="AK6" s="52" t="e">
        <f t="shared" si="7"/>
        <v>#DIV/0!</v>
      </c>
      <c r="AL6" s="52" t="e">
        <f t="shared" si="8"/>
        <v>#DIV/0!</v>
      </c>
      <c r="AM6" s="52" t="e">
        <f t="shared" si="9"/>
        <v>#DIV/0!</v>
      </c>
      <c r="AN6" s="52" t="e">
        <f t="shared" si="10"/>
        <v>#DIV/0!</v>
      </c>
      <c r="AO6" s="52" t="e">
        <f t="shared" si="11"/>
        <v>#DIV/0!</v>
      </c>
      <c r="AR6" s="20" t="s">
        <v>39</v>
      </c>
      <c r="AS6" s="26">
        <v>0.02</v>
      </c>
      <c r="AT6" s="56">
        <v>2.1999999999999999E-2</v>
      </c>
      <c r="AU6" s="56">
        <v>2.1999999999999999E-2</v>
      </c>
      <c r="AV6" s="56">
        <v>2.1999999999999999E-2</v>
      </c>
      <c r="AW6" s="56">
        <v>2.1999999999999999E-2</v>
      </c>
      <c r="AX6" s="56">
        <v>2.1999999999999999E-2</v>
      </c>
      <c r="AY6" s="56">
        <v>2.1999999999999999E-2</v>
      </c>
      <c r="AZ6" s="56">
        <v>2.1999999999999999E-2</v>
      </c>
      <c r="BA6" s="56">
        <v>2.1999999999999999E-2</v>
      </c>
    </row>
    <row r="7" spans="1:53" x14ac:dyDescent="0.2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3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2" t="e">
        <f t="shared" si="4"/>
        <v>#DIV/0!</v>
      </c>
      <c r="AI7" s="52" t="e">
        <f t="shared" si="5"/>
        <v>#DIV/0!</v>
      </c>
      <c r="AJ7" s="52" t="e">
        <f t="shared" si="6"/>
        <v>#DIV/0!</v>
      </c>
      <c r="AK7" s="52" t="e">
        <f t="shared" si="7"/>
        <v>#DIV/0!</v>
      </c>
      <c r="AL7" s="52" t="e">
        <f t="shared" si="8"/>
        <v>#DIV/0!</v>
      </c>
      <c r="AM7" s="52" t="e">
        <f t="shared" si="9"/>
        <v>#DIV/0!</v>
      </c>
      <c r="AN7" s="52" t="e">
        <f t="shared" si="10"/>
        <v>#DIV/0!</v>
      </c>
      <c r="AO7" s="52" t="e">
        <f t="shared" si="11"/>
        <v>#DIV/0!</v>
      </c>
      <c r="AR7" s="20" t="s">
        <v>40</v>
      </c>
      <c r="AS7" s="60">
        <f>(AS5-(AS6/12))/AS4</f>
        <v>0.16170064079700741</v>
      </c>
      <c r="AT7" s="57" t="e">
        <f t="shared" ref="AT7:BA7" si="13">(AT5-(AT6/12))/AT4</f>
        <v>#DIV/0!</v>
      </c>
      <c r="AU7" s="57" t="e">
        <f t="shared" si="13"/>
        <v>#DIV/0!</v>
      </c>
      <c r="AV7" s="57" t="e">
        <f t="shared" si="13"/>
        <v>#DIV/0!</v>
      </c>
      <c r="AW7" s="57" t="e">
        <f t="shared" si="13"/>
        <v>#DIV/0!</v>
      </c>
      <c r="AX7" s="57" t="e">
        <f t="shared" si="13"/>
        <v>#DIV/0!</v>
      </c>
      <c r="AY7" s="57" t="e">
        <f t="shared" si="13"/>
        <v>#DIV/0!</v>
      </c>
      <c r="AZ7" s="57" t="e">
        <f t="shared" si="13"/>
        <v>#DIV/0!</v>
      </c>
      <c r="BA7" s="57" t="e">
        <f t="shared" si="13"/>
        <v>#DIV/0!</v>
      </c>
    </row>
    <row r="8" spans="1:53" x14ac:dyDescent="0.2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3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2" t="e">
        <f t="shared" si="4"/>
        <v>#DIV/0!</v>
      </c>
      <c r="AI8" s="52" t="e">
        <f t="shared" si="5"/>
        <v>#DIV/0!</v>
      </c>
      <c r="AJ8" s="52" t="e">
        <f t="shared" si="6"/>
        <v>#DIV/0!</v>
      </c>
      <c r="AK8" s="52" t="e">
        <f t="shared" si="7"/>
        <v>#DIV/0!</v>
      </c>
      <c r="AL8" s="52" t="e">
        <f t="shared" si="8"/>
        <v>#DIV/0!</v>
      </c>
      <c r="AM8" s="52" t="e">
        <f t="shared" si="9"/>
        <v>#DIV/0!</v>
      </c>
      <c r="AN8" s="52" t="e">
        <f t="shared" si="10"/>
        <v>#DIV/0!</v>
      </c>
      <c r="AO8" s="52" t="e">
        <f t="shared" si="11"/>
        <v>#DIV/0!</v>
      </c>
      <c r="AQ8" s="14"/>
      <c r="AR8" s="20" t="s">
        <v>53</v>
      </c>
      <c r="AS8" s="60">
        <f>AS7*SQRT(12)</f>
        <v>0.5601474509537232</v>
      </c>
      <c r="AT8" s="57" t="e">
        <f t="shared" ref="AT8:BA8" si="14">AT7*SQRT(12)</f>
        <v>#DIV/0!</v>
      </c>
      <c r="AU8" s="57" t="e">
        <f t="shared" si="14"/>
        <v>#DIV/0!</v>
      </c>
      <c r="AV8" s="57" t="e">
        <f t="shared" si="14"/>
        <v>#DIV/0!</v>
      </c>
      <c r="AW8" s="57" t="e">
        <f t="shared" si="14"/>
        <v>#DIV/0!</v>
      </c>
      <c r="AX8" s="57" t="e">
        <f t="shared" si="14"/>
        <v>#DIV/0!</v>
      </c>
      <c r="AY8" s="57" t="e">
        <f t="shared" si="14"/>
        <v>#DIV/0!</v>
      </c>
      <c r="AZ8" s="57" t="e">
        <f t="shared" si="14"/>
        <v>#DIV/0!</v>
      </c>
      <c r="BA8" s="57" t="e">
        <f t="shared" si="14"/>
        <v>#DIV/0!</v>
      </c>
    </row>
    <row r="9" spans="1:53" ht="15.75" thickBot="1" x14ac:dyDescent="0.3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3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2" t="e">
        <f t="shared" si="4"/>
        <v>#DIV/0!</v>
      </c>
      <c r="AI9" s="52" t="e">
        <f t="shared" si="5"/>
        <v>#DIV/0!</v>
      </c>
      <c r="AJ9" s="52" t="e">
        <f t="shared" si="6"/>
        <v>#DIV/0!</v>
      </c>
      <c r="AK9" s="52" t="e">
        <f t="shared" si="7"/>
        <v>#DIV/0!</v>
      </c>
      <c r="AL9" s="52" t="e">
        <f t="shared" si="8"/>
        <v>#DIV/0!</v>
      </c>
      <c r="AM9" s="52" t="e">
        <f t="shared" si="9"/>
        <v>#DIV/0!</v>
      </c>
      <c r="AN9" s="52" t="e">
        <f t="shared" si="10"/>
        <v>#DIV/0!</v>
      </c>
      <c r="AO9" s="52" t="e">
        <f t="shared" si="11"/>
        <v>#DIV/0!</v>
      </c>
      <c r="AR9" s="23" t="s">
        <v>52</v>
      </c>
      <c r="AS9" s="25">
        <f>(summary!C15-'Stddev sharpe'!AS6)/(_xlfn.STDEV.S(B$5:B$160)*SQRT(12))</f>
        <v>0.53308913089343024</v>
      </c>
      <c r="AT9" s="58" t="e">
        <f>(summary!D15-'Stddev sharpe'!AT6)/_xlfn.STDEV.P(summary!D16:D26)</f>
        <v>#DIV/0!</v>
      </c>
      <c r="AU9" s="58" t="e">
        <f>(summary!E15-'Stddev sharpe'!AU6)/_xlfn.STDEV.P(summary!E16:E26)</f>
        <v>#DIV/0!</v>
      </c>
      <c r="AV9" s="58" t="e">
        <f>(summary!F15-'Stddev sharpe'!AV6)/_xlfn.STDEV.P(summary!F16:F26)</f>
        <v>#DIV/0!</v>
      </c>
      <c r="AW9" s="58" t="e">
        <f>(summary!#REF!-'Stddev sharpe'!AW6)/_xlfn.STDEV.P(summary!#REF!)</f>
        <v>#REF!</v>
      </c>
      <c r="AX9" s="58" t="e">
        <f>(summary!#REF!-'Stddev sharpe'!AX6)/_xlfn.STDEV.P(summary!#REF!)</f>
        <v>#REF!</v>
      </c>
      <c r="AY9" s="58" t="e">
        <f>(summary!G15-'Stddev sharpe'!AY6)/_xlfn.STDEV.P(summary!G16:G26)</f>
        <v>#DIV/0!</v>
      </c>
      <c r="AZ9" s="58" t="e">
        <f>(summary!H15-'Stddev sharpe'!AZ6)/_xlfn.STDEV.P(summary!H16:H26)</f>
        <v>#DIV/0!</v>
      </c>
      <c r="BA9" s="58" t="e">
        <f>(summary!I15-'Stddev sharpe'!BA6)/_xlfn.STDEV.P(summary!I16:I26)</f>
        <v>#DIV/0!</v>
      </c>
    </row>
    <row r="10" spans="1:53" x14ac:dyDescent="0.2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3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2" t="e">
        <f t="shared" si="4"/>
        <v>#DIV/0!</v>
      </c>
      <c r="AI10" s="52" t="e">
        <f t="shared" si="5"/>
        <v>#DIV/0!</v>
      </c>
      <c r="AJ10" s="52" t="e">
        <f t="shared" si="6"/>
        <v>#DIV/0!</v>
      </c>
      <c r="AK10" s="52" t="e">
        <f t="shared" si="7"/>
        <v>#DIV/0!</v>
      </c>
      <c r="AL10" s="52" t="e">
        <f t="shared" si="8"/>
        <v>#DIV/0!</v>
      </c>
      <c r="AM10" s="52" t="e">
        <f t="shared" si="9"/>
        <v>#DIV/0!</v>
      </c>
      <c r="AN10" s="52" t="e">
        <f t="shared" si="10"/>
        <v>#DIV/0!</v>
      </c>
      <c r="AO10" s="52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2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3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2" t="e">
        <f t="shared" si="4"/>
        <v>#DIV/0!</v>
      </c>
      <c r="AI11" s="52" t="e">
        <f t="shared" si="5"/>
        <v>#DIV/0!</v>
      </c>
      <c r="AJ11" s="52" t="e">
        <f t="shared" si="6"/>
        <v>#DIV/0!</v>
      </c>
      <c r="AK11" s="52" t="e">
        <f t="shared" si="7"/>
        <v>#DIV/0!</v>
      </c>
      <c r="AL11" s="52" t="e">
        <f t="shared" si="8"/>
        <v>#DIV/0!</v>
      </c>
      <c r="AM11" s="52" t="e">
        <f t="shared" si="9"/>
        <v>#DIV/0!</v>
      </c>
      <c r="AN11" s="52" t="e">
        <f t="shared" si="10"/>
        <v>#DIV/0!</v>
      </c>
      <c r="AO11" s="52" t="e">
        <f t="shared" si="11"/>
        <v>#DIV/0!</v>
      </c>
      <c r="AS11" s="10"/>
    </row>
    <row r="12" spans="1:53" x14ac:dyDescent="0.2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3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2" t="e">
        <f t="shared" si="4"/>
        <v>#DIV/0!</v>
      </c>
      <c r="AI12" s="52" t="e">
        <f t="shared" si="5"/>
        <v>#DIV/0!</v>
      </c>
      <c r="AJ12" s="52" t="e">
        <f t="shared" si="6"/>
        <v>#DIV/0!</v>
      </c>
      <c r="AK12" s="52" t="e">
        <f t="shared" si="7"/>
        <v>#DIV/0!</v>
      </c>
      <c r="AL12" s="52" t="e">
        <f t="shared" si="8"/>
        <v>#DIV/0!</v>
      </c>
      <c r="AM12" s="52" t="e">
        <f t="shared" si="9"/>
        <v>#DIV/0!</v>
      </c>
      <c r="AN12" s="52" t="e">
        <f t="shared" si="10"/>
        <v>#DIV/0!</v>
      </c>
      <c r="AO12" s="52" t="e">
        <f t="shared" si="11"/>
        <v>#DIV/0!</v>
      </c>
      <c r="AS12" s="9"/>
    </row>
    <row r="13" spans="1:53" x14ac:dyDescent="0.2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3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2" t="e">
        <f t="shared" si="4"/>
        <v>#DIV/0!</v>
      </c>
      <c r="AI13" s="52" t="e">
        <f t="shared" si="5"/>
        <v>#DIV/0!</v>
      </c>
      <c r="AJ13" s="52" t="e">
        <f t="shared" si="6"/>
        <v>#DIV/0!</v>
      </c>
      <c r="AK13" s="52" t="e">
        <f t="shared" si="7"/>
        <v>#DIV/0!</v>
      </c>
      <c r="AL13" s="52" t="e">
        <f t="shared" si="8"/>
        <v>#DIV/0!</v>
      </c>
      <c r="AM13" s="52" t="e">
        <f t="shared" si="9"/>
        <v>#DIV/0!</v>
      </c>
      <c r="AN13" s="52" t="e">
        <f t="shared" si="10"/>
        <v>#DIV/0!</v>
      </c>
      <c r="AO13" s="52" t="e">
        <f t="shared" si="11"/>
        <v>#DIV/0!</v>
      </c>
      <c r="AS13" s="9"/>
    </row>
    <row r="14" spans="1:53" x14ac:dyDescent="0.2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3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2" t="e">
        <f t="shared" si="4"/>
        <v>#DIV/0!</v>
      </c>
      <c r="AI14" s="52" t="e">
        <f t="shared" si="5"/>
        <v>#DIV/0!</v>
      </c>
      <c r="AJ14" s="52" t="e">
        <f t="shared" si="6"/>
        <v>#DIV/0!</v>
      </c>
      <c r="AK14" s="52" t="e">
        <f t="shared" si="7"/>
        <v>#DIV/0!</v>
      </c>
      <c r="AL14" s="52" t="e">
        <f t="shared" si="8"/>
        <v>#DIV/0!</v>
      </c>
      <c r="AM14" s="52" t="e">
        <f t="shared" si="9"/>
        <v>#DIV/0!</v>
      </c>
      <c r="AN14" s="52" t="e">
        <f t="shared" si="10"/>
        <v>#DIV/0!</v>
      </c>
      <c r="AO14" s="52" t="e">
        <f t="shared" si="11"/>
        <v>#DIV/0!</v>
      </c>
      <c r="AS14" s="7"/>
    </row>
    <row r="15" spans="1:53" x14ac:dyDescent="0.2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3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2" t="e">
        <f t="shared" si="4"/>
        <v>#DIV/0!</v>
      </c>
      <c r="AI15" s="52" t="e">
        <f t="shared" si="5"/>
        <v>#DIV/0!</v>
      </c>
      <c r="AJ15" s="52" t="e">
        <f t="shared" si="6"/>
        <v>#DIV/0!</v>
      </c>
      <c r="AK15" s="52" t="e">
        <f t="shared" si="7"/>
        <v>#DIV/0!</v>
      </c>
      <c r="AL15" s="52" t="e">
        <f t="shared" si="8"/>
        <v>#DIV/0!</v>
      </c>
      <c r="AM15" s="52" t="e">
        <f t="shared" si="9"/>
        <v>#DIV/0!</v>
      </c>
      <c r="AN15" s="52" t="e">
        <f t="shared" si="10"/>
        <v>#DIV/0!</v>
      </c>
      <c r="AO15" s="52" t="e">
        <f t="shared" si="11"/>
        <v>#DIV/0!</v>
      </c>
      <c r="AS15" s="9"/>
    </row>
    <row r="16" spans="1:53" x14ac:dyDescent="0.2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3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2" t="e">
        <f t="shared" si="4"/>
        <v>#DIV/0!</v>
      </c>
      <c r="AI16" s="52" t="e">
        <f t="shared" si="5"/>
        <v>#DIV/0!</v>
      </c>
      <c r="AJ16" s="52" t="e">
        <f t="shared" si="6"/>
        <v>#DIV/0!</v>
      </c>
      <c r="AK16" s="52" t="e">
        <f t="shared" si="7"/>
        <v>#DIV/0!</v>
      </c>
      <c r="AL16" s="52" t="e">
        <f t="shared" si="8"/>
        <v>#DIV/0!</v>
      </c>
      <c r="AM16" s="52" t="e">
        <f t="shared" si="9"/>
        <v>#DIV/0!</v>
      </c>
      <c r="AN16" s="52" t="e">
        <f t="shared" si="10"/>
        <v>#DIV/0!</v>
      </c>
      <c r="AO16" s="52" t="e">
        <f t="shared" si="11"/>
        <v>#DIV/0!</v>
      </c>
      <c r="AS16" s="10"/>
    </row>
    <row r="17" spans="1:41" x14ac:dyDescent="0.2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3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2" t="e">
        <f t="shared" si="4"/>
        <v>#DIV/0!</v>
      </c>
      <c r="AI17" s="52" t="e">
        <f t="shared" si="5"/>
        <v>#DIV/0!</v>
      </c>
      <c r="AJ17" s="52" t="e">
        <f t="shared" si="6"/>
        <v>#DIV/0!</v>
      </c>
      <c r="AK17" s="52" t="e">
        <f t="shared" si="7"/>
        <v>#DIV/0!</v>
      </c>
      <c r="AL17" s="52" t="e">
        <f t="shared" si="8"/>
        <v>#DIV/0!</v>
      </c>
      <c r="AM17" s="52" t="e">
        <f t="shared" si="9"/>
        <v>#DIV/0!</v>
      </c>
      <c r="AN17" s="52" t="e">
        <f t="shared" si="10"/>
        <v>#DIV/0!</v>
      </c>
      <c r="AO17" s="52" t="e">
        <f t="shared" si="11"/>
        <v>#DIV/0!</v>
      </c>
    </row>
    <row r="18" spans="1:41" x14ac:dyDescent="0.2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3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2" t="e">
        <f t="shared" si="4"/>
        <v>#DIV/0!</v>
      </c>
      <c r="AI18" s="52" t="e">
        <f t="shared" si="5"/>
        <v>#DIV/0!</v>
      </c>
      <c r="AJ18" s="52" t="e">
        <f t="shared" si="6"/>
        <v>#DIV/0!</v>
      </c>
      <c r="AK18" s="52" t="e">
        <f t="shared" si="7"/>
        <v>#DIV/0!</v>
      </c>
      <c r="AL18" s="52" t="e">
        <f t="shared" si="8"/>
        <v>#DIV/0!</v>
      </c>
      <c r="AM18" s="52" t="e">
        <f t="shared" si="9"/>
        <v>#DIV/0!</v>
      </c>
      <c r="AN18" s="52" t="e">
        <f t="shared" si="10"/>
        <v>#DIV/0!</v>
      </c>
      <c r="AO18" s="52" t="e">
        <f t="shared" si="11"/>
        <v>#DIV/0!</v>
      </c>
    </row>
    <row r="19" spans="1:41" x14ac:dyDescent="0.2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3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2" t="e">
        <f t="shared" si="4"/>
        <v>#DIV/0!</v>
      </c>
      <c r="AI19" s="52" t="e">
        <f t="shared" si="5"/>
        <v>#DIV/0!</v>
      </c>
      <c r="AJ19" s="52" t="e">
        <f t="shared" si="6"/>
        <v>#DIV/0!</v>
      </c>
      <c r="AK19" s="52" t="e">
        <f t="shared" si="7"/>
        <v>#DIV/0!</v>
      </c>
      <c r="AL19" s="52" t="e">
        <f t="shared" si="8"/>
        <v>#DIV/0!</v>
      </c>
      <c r="AM19" s="52" t="e">
        <f t="shared" si="9"/>
        <v>#DIV/0!</v>
      </c>
      <c r="AN19" s="52" t="e">
        <f t="shared" si="10"/>
        <v>#DIV/0!</v>
      </c>
      <c r="AO19" s="52" t="e">
        <f t="shared" si="11"/>
        <v>#DIV/0!</v>
      </c>
    </row>
    <row r="20" spans="1:41" x14ac:dyDescent="0.2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3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2" t="e">
        <f t="shared" si="4"/>
        <v>#DIV/0!</v>
      </c>
      <c r="AI20" s="52" t="e">
        <f t="shared" si="5"/>
        <v>#DIV/0!</v>
      </c>
      <c r="AJ20" s="52" t="e">
        <f t="shared" si="6"/>
        <v>#DIV/0!</v>
      </c>
      <c r="AK20" s="52" t="e">
        <f t="shared" si="7"/>
        <v>#DIV/0!</v>
      </c>
      <c r="AL20" s="52" t="e">
        <f t="shared" si="8"/>
        <v>#DIV/0!</v>
      </c>
      <c r="AM20" s="52" t="e">
        <f t="shared" si="9"/>
        <v>#DIV/0!</v>
      </c>
      <c r="AN20" s="52" t="e">
        <f t="shared" si="10"/>
        <v>#DIV/0!</v>
      </c>
      <c r="AO20" s="52" t="e">
        <f t="shared" si="11"/>
        <v>#DIV/0!</v>
      </c>
    </row>
    <row r="21" spans="1:41" x14ac:dyDescent="0.2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3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2" t="e">
        <f t="shared" si="4"/>
        <v>#DIV/0!</v>
      </c>
      <c r="AI21" s="52" t="e">
        <f t="shared" si="5"/>
        <v>#DIV/0!</v>
      </c>
      <c r="AJ21" s="52" t="e">
        <f t="shared" si="6"/>
        <v>#DIV/0!</v>
      </c>
      <c r="AK21" s="52" t="e">
        <f t="shared" si="7"/>
        <v>#DIV/0!</v>
      </c>
      <c r="AL21" s="52" t="e">
        <f t="shared" si="8"/>
        <v>#DIV/0!</v>
      </c>
      <c r="AM21" s="52" t="e">
        <f t="shared" si="9"/>
        <v>#DIV/0!</v>
      </c>
      <c r="AN21" s="52" t="e">
        <f t="shared" si="10"/>
        <v>#DIV/0!</v>
      </c>
      <c r="AO21" s="52" t="e">
        <f t="shared" si="11"/>
        <v>#DIV/0!</v>
      </c>
    </row>
    <row r="22" spans="1:41" x14ac:dyDescent="0.2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3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2" t="e">
        <f t="shared" si="4"/>
        <v>#DIV/0!</v>
      </c>
      <c r="AI22" s="52" t="e">
        <f t="shared" si="5"/>
        <v>#DIV/0!</v>
      </c>
      <c r="AJ22" s="52" t="e">
        <f t="shared" si="6"/>
        <v>#DIV/0!</v>
      </c>
      <c r="AK22" s="52" t="e">
        <f t="shared" si="7"/>
        <v>#DIV/0!</v>
      </c>
      <c r="AL22" s="52" t="e">
        <f t="shared" si="8"/>
        <v>#DIV/0!</v>
      </c>
      <c r="AM22" s="52" t="e">
        <f t="shared" si="9"/>
        <v>#DIV/0!</v>
      </c>
      <c r="AN22" s="52" t="e">
        <f t="shared" si="10"/>
        <v>#DIV/0!</v>
      </c>
      <c r="AO22" s="52" t="e">
        <f t="shared" si="11"/>
        <v>#DIV/0!</v>
      </c>
    </row>
    <row r="23" spans="1:41" x14ac:dyDescent="0.2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3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2" t="e">
        <f t="shared" si="4"/>
        <v>#DIV/0!</v>
      </c>
      <c r="AI23" s="52" t="e">
        <f t="shared" si="5"/>
        <v>#DIV/0!</v>
      </c>
      <c r="AJ23" s="52" t="e">
        <f t="shared" si="6"/>
        <v>#DIV/0!</v>
      </c>
      <c r="AK23" s="52" t="e">
        <f t="shared" si="7"/>
        <v>#DIV/0!</v>
      </c>
      <c r="AL23" s="52" t="e">
        <f t="shared" si="8"/>
        <v>#DIV/0!</v>
      </c>
      <c r="AM23" s="52" t="e">
        <f t="shared" si="9"/>
        <v>#DIV/0!</v>
      </c>
      <c r="AN23" s="52" t="e">
        <f t="shared" si="10"/>
        <v>#DIV/0!</v>
      </c>
      <c r="AO23" s="52" t="e">
        <f t="shared" si="11"/>
        <v>#DIV/0!</v>
      </c>
    </row>
    <row r="24" spans="1:41" x14ac:dyDescent="0.2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3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2" t="e">
        <f t="shared" si="4"/>
        <v>#DIV/0!</v>
      </c>
      <c r="AI24" s="52" t="e">
        <f t="shared" si="5"/>
        <v>#DIV/0!</v>
      </c>
      <c r="AJ24" s="52" t="e">
        <f t="shared" si="6"/>
        <v>#DIV/0!</v>
      </c>
      <c r="AK24" s="52" t="e">
        <f t="shared" si="7"/>
        <v>#DIV/0!</v>
      </c>
      <c r="AL24" s="52" t="e">
        <f t="shared" si="8"/>
        <v>#DIV/0!</v>
      </c>
      <c r="AM24" s="52" t="e">
        <f t="shared" si="9"/>
        <v>#DIV/0!</v>
      </c>
      <c r="AN24" s="52" t="e">
        <f t="shared" si="10"/>
        <v>#DIV/0!</v>
      </c>
      <c r="AO24" s="52" t="e">
        <f t="shared" si="11"/>
        <v>#DIV/0!</v>
      </c>
    </row>
    <row r="25" spans="1:41" x14ac:dyDescent="0.2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3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2" t="e">
        <f t="shared" si="4"/>
        <v>#DIV/0!</v>
      </c>
      <c r="AI25" s="52" t="e">
        <f t="shared" si="5"/>
        <v>#DIV/0!</v>
      </c>
      <c r="AJ25" s="52" t="e">
        <f t="shared" si="6"/>
        <v>#DIV/0!</v>
      </c>
      <c r="AK25" s="52" t="e">
        <f t="shared" si="7"/>
        <v>#DIV/0!</v>
      </c>
      <c r="AL25" s="52" t="e">
        <f t="shared" si="8"/>
        <v>#DIV/0!</v>
      </c>
      <c r="AM25" s="52" t="e">
        <f t="shared" si="9"/>
        <v>#DIV/0!</v>
      </c>
      <c r="AN25" s="52" t="e">
        <f t="shared" si="10"/>
        <v>#DIV/0!</v>
      </c>
      <c r="AO25" s="52" t="e">
        <f t="shared" si="11"/>
        <v>#DIV/0!</v>
      </c>
    </row>
    <row r="26" spans="1:41" x14ac:dyDescent="0.2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3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2" t="e">
        <f t="shared" si="4"/>
        <v>#DIV/0!</v>
      </c>
      <c r="AI26" s="52" t="e">
        <f t="shared" si="5"/>
        <v>#DIV/0!</v>
      </c>
      <c r="AJ26" s="52" t="e">
        <f t="shared" si="6"/>
        <v>#DIV/0!</v>
      </c>
      <c r="AK26" s="52" t="e">
        <f t="shared" si="7"/>
        <v>#DIV/0!</v>
      </c>
      <c r="AL26" s="52" t="e">
        <f t="shared" si="8"/>
        <v>#DIV/0!</v>
      </c>
      <c r="AM26" s="52" t="e">
        <f t="shared" si="9"/>
        <v>#DIV/0!</v>
      </c>
      <c r="AN26" s="52" t="e">
        <f t="shared" si="10"/>
        <v>#DIV/0!</v>
      </c>
      <c r="AO26" s="52" t="e">
        <f t="shared" si="11"/>
        <v>#DIV/0!</v>
      </c>
    </row>
    <row r="27" spans="1:41" x14ac:dyDescent="0.2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3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2" t="e">
        <f t="shared" si="4"/>
        <v>#DIV/0!</v>
      </c>
      <c r="AI27" s="52" t="e">
        <f t="shared" si="5"/>
        <v>#DIV/0!</v>
      </c>
      <c r="AJ27" s="52" t="e">
        <f t="shared" si="6"/>
        <v>#DIV/0!</v>
      </c>
      <c r="AK27" s="52" t="e">
        <f t="shared" si="7"/>
        <v>#DIV/0!</v>
      </c>
      <c r="AL27" s="52" t="e">
        <f t="shared" si="8"/>
        <v>#DIV/0!</v>
      </c>
      <c r="AM27" s="52" t="e">
        <f t="shared" si="9"/>
        <v>#DIV/0!</v>
      </c>
      <c r="AN27" s="52" t="e">
        <f t="shared" si="10"/>
        <v>#DIV/0!</v>
      </c>
      <c r="AO27" s="52" t="e">
        <f t="shared" si="11"/>
        <v>#DIV/0!</v>
      </c>
    </row>
    <row r="28" spans="1:41" x14ac:dyDescent="0.2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3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2" t="e">
        <f t="shared" si="4"/>
        <v>#DIV/0!</v>
      </c>
      <c r="AI28" s="52" t="e">
        <f t="shared" si="5"/>
        <v>#DIV/0!</v>
      </c>
      <c r="AJ28" s="52" t="e">
        <f t="shared" si="6"/>
        <v>#DIV/0!</v>
      </c>
      <c r="AK28" s="52" t="e">
        <f t="shared" si="7"/>
        <v>#DIV/0!</v>
      </c>
      <c r="AL28" s="52" t="e">
        <f t="shared" si="8"/>
        <v>#DIV/0!</v>
      </c>
      <c r="AM28" s="52" t="e">
        <f t="shared" si="9"/>
        <v>#DIV/0!</v>
      </c>
      <c r="AN28" s="52" t="e">
        <f t="shared" si="10"/>
        <v>#DIV/0!</v>
      </c>
      <c r="AO28" s="52" t="e">
        <f t="shared" si="11"/>
        <v>#DIV/0!</v>
      </c>
    </row>
    <row r="29" spans="1:41" x14ac:dyDescent="0.2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3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2" t="e">
        <f t="shared" si="4"/>
        <v>#DIV/0!</v>
      </c>
      <c r="AI29" s="52" t="e">
        <f t="shared" si="5"/>
        <v>#DIV/0!</v>
      </c>
      <c r="AJ29" s="52" t="e">
        <f t="shared" si="6"/>
        <v>#DIV/0!</v>
      </c>
      <c r="AK29" s="52" t="e">
        <f t="shared" si="7"/>
        <v>#DIV/0!</v>
      </c>
      <c r="AL29" s="52" t="e">
        <f t="shared" si="8"/>
        <v>#DIV/0!</v>
      </c>
      <c r="AM29" s="52" t="e">
        <f t="shared" si="9"/>
        <v>#DIV/0!</v>
      </c>
      <c r="AN29" s="52" t="e">
        <f t="shared" si="10"/>
        <v>#DIV/0!</v>
      </c>
      <c r="AO29" s="52" t="e">
        <f t="shared" si="11"/>
        <v>#DIV/0!</v>
      </c>
    </row>
    <row r="30" spans="1:41" x14ac:dyDescent="0.2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3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2" t="e">
        <f t="shared" si="4"/>
        <v>#DIV/0!</v>
      </c>
      <c r="AI30" s="52" t="e">
        <f t="shared" si="5"/>
        <v>#DIV/0!</v>
      </c>
      <c r="AJ30" s="52" t="e">
        <f t="shared" si="6"/>
        <v>#DIV/0!</v>
      </c>
      <c r="AK30" s="52" t="e">
        <f t="shared" si="7"/>
        <v>#DIV/0!</v>
      </c>
      <c r="AL30" s="52" t="e">
        <f t="shared" si="8"/>
        <v>#DIV/0!</v>
      </c>
      <c r="AM30" s="52" t="e">
        <f t="shared" si="9"/>
        <v>#DIV/0!</v>
      </c>
      <c r="AN30" s="52" t="e">
        <f t="shared" si="10"/>
        <v>#DIV/0!</v>
      </c>
      <c r="AO30" s="52" t="e">
        <f t="shared" si="11"/>
        <v>#DIV/0!</v>
      </c>
    </row>
    <row r="31" spans="1:41" x14ac:dyDescent="0.2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3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2" t="e">
        <f t="shared" si="4"/>
        <v>#DIV/0!</v>
      </c>
      <c r="AI31" s="52" t="e">
        <f t="shared" si="5"/>
        <v>#DIV/0!</v>
      </c>
      <c r="AJ31" s="52" t="e">
        <f t="shared" si="6"/>
        <v>#DIV/0!</v>
      </c>
      <c r="AK31" s="52" t="e">
        <f t="shared" si="7"/>
        <v>#DIV/0!</v>
      </c>
      <c r="AL31" s="52" t="e">
        <f t="shared" si="8"/>
        <v>#DIV/0!</v>
      </c>
      <c r="AM31" s="52" t="e">
        <f t="shared" si="9"/>
        <v>#DIV/0!</v>
      </c>
      <c r="AN31" s="52" t="e">
        <f t="shared" si="10"/>
        <v>#DIV/0!</v>
      </c>
      <c r="AO31" s="52" t="e">
        <f t="shared" si="11"/>
        <v>#DIV/0!</v>
      </c>
    </row>
    <row r="32" spans="1:41" x14ac:dyDescent="0.2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3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2" t="e">
        <f t="shared" si="4"/>
        <v>#DIV/0!</v>
      </c>
      <c r="AI32" s="52" t="e">
        <f t="shared" si="5"/>
        <v>#DIV/0!</v>
      </c>
      <c r="AJ32" s="52" t="e">
        <f t="shared" si="6"/>
        <v>#DIV/0!</v>
      </c>
      <c r="AK32" s="52" t="e">
        <f t="shared" si="7"/>
        <v>#DIV/0!</v>
      </c>
      <c r="AL32" s="52" t="e">
        <f t="shared" si="8"/>
        <v>#DIV/0!</v>
      </c>
      <c r="AM32" s="52" t="e">
        <f t="shared" si="9"/>
        <v>#DIV/0!</v>
      </c>
      <c r="AN32" s="52" t="e">
        <f t="shared" si="10"/>
        <v>#DIV/0!</v>
      </c>
      <c r="AO32" s="52" t="e">
        <f t="shared" si="11"/>
        <v>#DIV/0!</v>
      </c>
    </row>
    <row r="33" spans="1:41" x14ac:dyDescent="0.2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3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2" t="e">
        <f t="shared" si="4"/>
        <v>#DIV/0!</v>
      </c>
      <c r="AI33" s="52" t="e">
        <f t="shared" si="5"/>
        <v>#DIV/0!</v>
      </c>
      <c r="AJ33" s="52" t="e">
        <f t="shared" si="6"/>
        <v>#DIV/0!</v>
      </c>
      <c r="AK33" s="52" t="e">
        <f t="shared" si="7"/>
        <v>#DIV/0!</v>
      </c>
      <c r="AL33" s="52" t="e">
        <f t="shared" si="8"/>
        <v>#DIV/0!</v>
      </c>
      <c r="AM33" s="52" t="e">
        <f t="shared" si="9"/>
        <v>#DIV/0!</v>
      </c>
      <c r="AN33" s="52" t="e">
        <f t="shared" si="10"/>
        <v>#DIV/0!</v>
      </c>
      <c r="AO33" s="52" t="e">
        <f t="shared" si="11"/>
        <v>#DIV/0!</v>
      </c>
    </row>
    <row r="34" spans="1:41" x14ac:dyDescent="0.2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3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2" t="e">
        <f t="shared" si="4"/>
        <v>#DIV/0!</v>
      </c>
      <c r="AI34" s="52" t="e">
        <f t="shared" si="5"/>
        <v>#DIV/0!</v>
      </c>
      <c r="AJ34" s="52" t="e">
        <f t="shared" si="6"/>
        <v>#DIV/0!</v>
      </c>
      <c r="AK34" s="52" t="e">
        <f t="shared" si="7"/>
        <v>#DIV/0!</v>
      </c>
      <c r="AL34" s="52" t="e">
        <f t="shared" si="8"/>
        <v>#DIV/0!</v>
      </c>
      <c r="AM34" s="52" t="e">
        <f t="shared" si="9"/>
        <v>#DIV/0!</v>
      </c>
      <c r="AN34" s="52" t="e">
        <f t="shared" si="10"/>
        <v>#DIV/0!</v>
      </c>
      <c r="AO34" s="52" t="e">
        <f t="shared" si="11"/>
        <v>#DIV/0!</v>
      </c>
    </row>
    <row r="35" spans="1:41" x14ac:dyDescent="0.2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3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2" t="e">
        <f t="shared" si="4"/>
        <v>#DIV/0!</v>
      </c>
      <c r="AI35" s="52" t="e">
        <f t="shared" si="5"/>
        <v>#DIV/0!</v>
      </c>
      <c r="AJ35" s="52" t="e">
        <f t="shared" si="6"/>
        <v>#DIV/0!</v>
      </c>
      <c r="AK35" s="52" t="e">
        <f t="shared" si="7"/>
        <v>#DIV/0!</v>
      </c>
      <c r="AL35" s="52" t="e">
        <f t="shared" si="8"/>
        <v>#DIV/0!</v>
      </c>
      <c r="AM35" s="52" t="e">
        <f t="shared" si="9"/>
        <v>#DIV/0!</v>
      </c>
      <c r="AN35" s="52" t="e">
        <f t="shared" si="10"/>
        <v>#DIV/0!</v>
      </c>
      <c r="AO35" s="52" t="e">
        <f t="shared" si="11"/>
        <v>#DIV/0!</v>
      </c>
    </row>
    <row r="36" spans="1:41" x14ac:dyDescent="0.2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3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2" t="e">
        <f t="shared" si="4"/>
        <v>#DIV/0!</v>
      </c>
      <c r="AI36" s="52" t="e">
        <f t="shared" si="5"/>
        <v>#DIV/0!</v>
      </c>
      <c r="AJ36" s="52" t="e">
        <f t="shared" si="6"/>
        <v>#DIV/0!</v>
      </c>
      <c r="AK36" s="52" t="e">
        <f t="shared" si="7"/>
        <v>#DIV/0!</v>
      </c>
      <c r="AL36" s="52" t="e">
        <f t="shared" si="8"/>
        <v>#DIV/0!</v>
      </c>
      <c r="AM36" s="52" t="e">
        <f t="shared" si="9"/>
        <v>#DIV/0!</v>
      </c>
      <c r="AN36" s="52" t="e">
        <f t="shared" si="10"/>
        <v>#DIV/0!</v>
      </c>
      <c r="AO36" s="52" t="e">
        <f t="shared" si="11"/>
        <v>#DIV/0!</v>
      </c>
    </row>
    <row r="37" spans="1:41" x14ac:dyDescent="0.2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3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2" t="e">
        <f t="shared" si="4"/>
        <v>#DIV/0!</v>
      </c>
      <c r="AI37" s="52" t="e">
        <f t="shared" si="5"/>
        <v>#DIV/0!</v>
      </c>
      <c r="AJ37" s="52" t="e">
        <f t="shared" si="6"/>
        <v>#DIV/0!</v>
      </c>
      <c r="AK37" s="52" t="e">
        <f t="shared" si="7"/>
        <v>#DIV/0!</v>
      </c>
      <c r="AL37" s="52" t="e">
        <f t="shared" si="8"/>
        <v>#DIV/0!</v>
      </c>
      <c r="AM37" s="52" t="e">
        <f t="shared" si="9"/>
        <v>#DIV/0!</v>
      </c>
      <c r="AN37" s="52" t="e">
        <f t="shared" si="10"/>
        <v>#DIV/0!</v>
      </c>
      <c r="AO37" s="52" t="e">
        <f t="shared" si="11"/>
        <v>#DIV/0!</v>
      </c>
    </row>
    <row r="38" spans="1:41" x14ac:dyDescent="0.2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3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2" t="e">
        <f t="shared" si="4"/>
        <v>#DIV/0!</v>
      </c>
      <c r="AI38" s="52" t="e">
        <f t="shared" si="5"/>
        <v>#DIV/0!</v>
      </c>
      <c r="AJ38" s="52" t="e">
        <f t="shared" si="6"/>
        <v>#DIV/0!</v>
      </c>
      <c r="AK38" s="52" t="e">
        <f t="shared" si="7"/>
        <v>#DIV/0!</v>
      </c>
      <c r="AL38" s="52" t="e">
        <f t="shared" si="8"/>
        <v>#DIV/0!</v>
      </c>
      <c r="AM38" s="52" t="e">
        <f t="shared" si="9"/>
        <v>#DIV/0!</v>
      </c>
      <c r="AN38" s="52" t="e">
        <f t="shared" si="10"/>
        <v>#DIV/0!</v>
      </c>
      <c r="AO38" s="52" t="e">
        <f t="shared" si="11"/>
        <v>#DIV/0!</v>
      </c>
    </row>
    <row r="39" spans="1:41" x14ac:dyDescent="0.2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3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2" t="e">
        <f t="shared" si="4"/>
        <v>#DIV/0!</v>
      </c>
      <c r="AI39" s="52" t="e">
        <f t="shared" si="5"/>
        <v>#DIV/0!</v>
      </c>
      <c r="AJ39" s="52" t="e">
        <f t="shared" si="6"/>
        <v>#DIV/0!</v>
      </c>
      <c r="AK39" s="52" t="e">
        <f t="shared" si="7"/>
        <v>#DIV/0!</v>
      </c>
      <c r="AL39" s="52" t="e">
        <f t="shared" si="8"/>
        <v>#DIV/0!</v>
      </c>
      <c r="AM39" s="52" t="e">
        <f t="shared" si="9"/>
        <v>#DIV/0!</v>
      </c>
      <c r="AN39" s="52" t="e">
        <f t="shared" si="10"/>
        <v>#DIV/0!</v>
      </c>
      <c r="AO39" s="52" t="e">
        <f t="shared" si="11"/>
        <v>#DIV/0!</v>
      </c>
    </row>
    <row r="40" spans="1:41" x14ac:dyDescent="0.2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3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2" t="e">
        <f t="shared" si="4"/>
        <v>#DIV/0!</v>
      </c>
      <c r="AI40" s="52" t="e">
        <f t="shared" si="5"/>
        <v>#DIV/0!</v>
      </c>
      <c r="AJ40" s="52" t="e">
        <f t="shared" si="6"/>
        <v>#DIV/0!</v>
      </c>
      <c r="AK40" s="52" t="e">
        <f t="shared" si="7"/>
        <v>#DIV/0!</v>
      </c>
      <c r="AL40" s="52" t="e">
        <f t="shared" si="8"/>
        <v>#DIV/0!</v>
      </c>
      <c r="AM40" s="52" t="e">
        <f t="shared" si="9"/>
        <v>#DIV/0!</v>
      </c>
      <c r="AN40" s="52" t="e">
        <f t="shared" si="10"/>
        <v>#DIV/0!</v>
      </c>
      <c r="AO40" s="52" t="e">
        <f t="shared" si="11"/>
        <v>#DIV/0!</v>
      </c>
    </row>
    <row r="41" spans="1:41" x14ac:dyDescent="0.2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3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2" t="e">
        <f t="shared" si="4"/>
        <v>#DIV/0!</v>
      </c>
      <c r="AI41" s="52" t="e">
        <f t="shared" si="5"/>
        <v>#DIV/0!</v>
      </c>
      <c r="AJ41" s="52" t="e">
        <f t="shared" si="6"/>
        <v>#DIV/0!</v>
      </c>
      <c r="AK41" s="52" t="e">
        <f t="shared" si="7"/>
        <v>#DIV/0!</v>
      </c>
      <c r="AL41" s="52" t="e">
        <f t="shared" si="8"/>
        <v>#DIV/0!</v>
      </c>
      <c r="AM41" s="52" t="e">
        <f t="shared" si="9"/>
        <v>#DIV/0!</v>
      </c>
      <c r="AN41" s="52" t="e">
        <f t="shared" si="10"/>
        <v>#DIV/0!</v>
      </c>
      <c r="AO41" s="52" t="e">
        <f t="shared" si="11"/>
        <v>#DIV/0!</v>
      </c>
    </row>
    <row r="42" spans="1:41" x14ac:dyDescent="0.2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3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2" t="e">
        <f t="shared" si="4"/>
        <v>#DIV/0!</v>
      </c>
      <c r="AI42" s="52" t="e">
        <f t="shared" si="5"/>
        <v>#DIV/0!</v>
      </c>
      <c r="AJ42" s="52" t="e">
        <f t="shared" si="6"/>
        <v>#DIV/0!</v>
      </c>
      <c r="AK42" s="52" t="e">
        <f t="shared" si="7"/>
        <v>#DIV/0!</v>
      </c>
      <c r="AL42" s="52" t="e">
        <f t="shared" si="8"/>
        <v>#DIV/0!</v>
      </c>
      <c r="AM42" s="52" t="e">
        <f t="shared" si="9"/>
        <v>#DIV/0!</v>
      </c>
      <c r="AN42" s="52" t="e">
        <f t="shared" si="10"/>
        <v>#DIV/0!</v>
      </c>
      <c r="AO42" s="52" t="e">
        <f t="shared" si="11"/>
        <v>#DIV/0!</v>
      </c>
    </row>
    <row r="43" spans="1:41" x14ac:dyDescent="0.2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3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2" t="e">
        <f t="shared" si="4"/>
        <v>#DIV/0!</v>
      </c>
      <c r="AI43" s="52" t="e">
        <f t="shared" si="5"/>
        <v>#DIV/0!</v>
      </c>
      <c r="AJ43" s="52" t="e">
        <f t="shared" si="6"/>
        <v>#DIV/0!</v>
      </c>
      <c r="AK43" s="52" t="e">
        <f t="shared" si="7"/>
        <v>#DIV/0!</v>
      </c>
      <c r="AL43" s="52" t="e">
        <f t="shared" si="8"/>
        <v>#DIV/0!</v>
      </c>
      <c r="AM43" s="52" t="e">
        <f t="shared" si="9"/>
        <v>#DIV/0!</v>
      </c>
      <c r="AN43" s="52" t="e">
        <f t="shared" si="10"/>
        <v>#DIV/0!</v>
      </c>
      <c r="AO43" s="52" t="e">
        <f t="shared" si="11"/>
        <v>#DIV/0!</v>
      </c>
    </row>
    <row r="44" spans="1:41" x14ac:dyDescent="0.2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3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2" t="e">
        <f t="shared" si="4"/>
        <v>#DIV/0!</v>
      </c>
      <c r="AI44" s="52" t="e">
        <f t="shared" si="5"/>
        <v>#DIV/0!</v>
      </c>
      <c r="AJ44" s="52" t="e">
        <f t="shared" si="6"/>
        <v>#DIV/0!</v>
      </c>
      <c r="AK44" s="52" t="e">
        <f t="shared" si="7"/>
        <v>#DIV/0!</v>
      </c>
      <c r="AL44" s="52" t="e">
        <f t="shared" si="8"/>
        <v>#DIV/0!</v>
      </c>
      <c r="AM44" s="52" t="e">
        <f t="shared" si="9"/>
        <v>#DIV/0!</v>
      </c>
      <c r="AN44" s="52" t="e">
        <f t="shared" si="10"/>
        <v>#DIV/0!</v>
      </c>
      <c r="AO44" s="52" t="e">
        <f t="shared" si="11"/>
        <v>#DIV/0!</v>
      </c>
    </row>
    <row r="45" spans="1:41" x14ac:dyDescent="0.2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3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2" t="e">
        <f t="shared" si="4"/>
        <v>#DIV/0!</v>
      </c>
      <c r="AI45" s="52" t="e">
        <f t="shared" si="5"/>
        <v>#DIV/0!</v>
      </c>
      <c r="AJ45" s="52" t="e">
        <f t="shared" si="6"/>
        <v>#DIV/0!</v>
      </c>
      <c r="AK45" s="52" t="e">
        <f t="shared" si="7"/>
        <v>#DIV/0!</v>
      </c>
      <c r="AL45" s="52" t="e">
        <f t="shared" si="8"/>
        <v>#DIV/0!</v>
      </c>
      <c r="AM45" s="52" t="e">
        <f t="shared" si="9"/>
        <v>#DIV/0!</v>
      </c>
      <c r="AN45" s="52" t="e">
        <f t="shared" si="10"/>
        <v>#DIV/0!</v>
      </c>
      <c r="AO45" s="52" t="e">
        <f t="shared" si="11"/>
        <v>#DIV/0!</v>
      </c>
    </row>
    <row r="46" spans="1:41" x14ac:dyDescent="0.2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3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2" t="e">
        <f t="shared" si="4"/>
        <v>#DIV/0!</v>
      </c>
      <c r="AI46" s="52" t="e">
        <f t="shared" si="5"/>
        <v>#DIV/0!</v>
      </c>
      <c r="AJ46" s="52" t="e">
        <f t="shared" si="6"/>
        <v>#DIV/0!</v>
      </c>
      <c r="AK46" s="52" t="e">
        <f t="shared" si="7"/>
        <v>#DIV/0!</v>
      </c>
      <c r="AL46" s="52" t="e">
        <f t="shared" si="8"/>
        <v>#DIV/0!</v>
      </c>
      <c r="AM46" s="52" t="e">
        <f t="shared" si="9"/>
        <v>#DIV/0!</v>
      </c>
      <c r="AN46" s="52" t="e">
        <f t="shared" si="10"/>
        <v>#DIV/0!</v>
      </c>
      <c r="AO46" s="52" t="e">
        <f t="shared" si="11"/>
        <v>#DIV/0!</v>
      </c>
    </row>
    <row r="47" spans="1:41" x14ac:dyDescent="0.2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3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2" t="e">
        <f t="shared" si="4"/>
        <v>#DIV/0!</v>
      </c>
      <c r="AI47" s="52" t="e">
        <f t="shared" si="5"/>
        <v>#DIV/0!</v>
      </c>
      <c r="AJ47" s="52" t="e">
        <f t="shared" si="6"/>
        <v>#DIV/0!</v>
      </c>
      <c r="AK47" s="52" t="e">
        <f t="shared" si="7"/>
        <v>#DIV/0!</v>
      </c>
      <c r="AL47" s="52" t="e">
        <f t="shared" si="8"/>
        <v>#DIV/0!</v>
      </c>
      <c r="AM47" s="52" t="e">
        <f t="shared" si="9"/>
        <v>#DIV/0!</v>
      </c>
      <c r="AN47" s="52" t="e">
        <f t="shared" si="10"/>
        <v>#DIV/0!</v>
      </c>
      <c r="AO47" s="52" t="e">
        <f t="shared" si="11"/>
        <v>#DIV/0!</v>
      </c>
    </row>
    <row r="48" spans="1:41" x14ac:dyDescent="0.2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3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2" t="e">
        <f t="shared" si="4"/>
        <v>#DIV/0!</v>
      </c>
      <c r="AI48" s="52" t="e">
        <f t="shared" si="5"/>
        <v>#DIV/0!</v>
      </c>
      <c r="AJ48" s="52" t="e">
        <f t="shared" si="6"/>
        <v>#DIV/0!</v>
      </c>
      <c r="AK48" s="52" t="e">
        <f t="shared" si="7"/>
        <v>#DIV/0!</v>
      </c>
      <c r="AL48" s="52" t="e">
        <f t="shared" si="8"/>
        <v>#DIV/0!</v>
      </c>
      <c r="AM48" s="52" t="e">
        <f t="shared" si="9"/>
        <v>#DIV/0!</v>
      </c>
      <c r="AN48" s="52" t="e">
        <f t="shared" si="10"/>
        <v>#DIV/0!</v>
      </c>
      <c r="AO48" s="52" t="e">
        <f t="shared" si="11"/>
        <v>#DIV/0!</v>
      </c>
    </row>
    <row r="49" spans="1:41" x14ac:dyDescent="0.2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3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2" t="e">
        <f t="shared" si="4"/>
        <v>#DIV/0!</v>
      </c>
      <c r="AI49" s="52" t="e">
        <f t="shared" si="5"/>
        <v>#DIV/0!</v>
      </c>
      <c r="AJ49" s="52" t="e">
        <f t="shared" si="6"/>
        <v>#DIV/0!</v>
      </c>
      <c r="AK49" s="52" t="e">
        <f t="shared" si="7"/>
        <v>#DIV/0!</v>
      </c>
      <c r="AL49" s="52" t="e">
        <f t="shared" si="8"/>
        <v>#DIV/0!</v>
      </c>
      <c r="AM49" s="52" t="e">
        <f t="shared" si="9"/>
        <v>#DIV/0!</v>
      </c>
      <c r="AN49" s="52" t="e">
        <f t="shared" si="10"/>
        <v>#DIV/0!</v>
      </c>
      <c r="AO49" s="52" t="e">
        <f t="shared" si="11"/>
        <v>#DIV/0!</v>
      </c>
    </row>
    <row r="50" spans="1:41" x14ac:dyDescent="0.2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3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2" t="e">
        <f t="shared" si="4"/>
        <v>#DIV/0!</v>
      </c>
      <c r="AI50" s="52" t="e">
        <f t="shared" si="5"/>
        <v>#DIV/0!</v>
      </c>
      <c r="AJ50" s="52" t="e">
        <f t="shared" si="6"/>
        <v>#DIV/0!</v>
      </c>
      <c r="AK50" s="52" t="e">
        <f t="shared" si="7"/>
        <v>#DIV/0!</v>
      </c>
      <c r="AL50" s="52" t="e">
        <f t="shared" si="8"/>
        <v>#DIV/0!</v>
      </c>
      <c r="AM50" s="52" t="e">
        <f t="shared" si="9"/>
        <v>#DIV/0!</v>
      </c>
      <c r="AN50" s="52" t="e">
        <f t="shared" si="10"/>
        <v>#DIV/0!</v>
      </c>
      <c r="AO50" s="52" t="e">
        <f t="shared" si="11"/>
        <v>#DIV/0!</v>
      </c>
    </row>
    <row r="51" spans="1:41" ht="14.25" customHeight="1" x14ac:dyDescent="0.2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3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2" t="e">
        <f t="shared" si="4"/>
        <v>#DIV/0!</v>
      </c>
      <c r="AI51" s="52" t="e">
        <f t="shared" si="5"/>
        <v>#DIV/0!</v>
      </c>
      <c r="AJ51" s="52" t="e">
        <f t="shared" si="6"/>
        <v>#DIV/0!</v>
      </c>
      <c r="AK51" s="52" t="e">
        <f t="shared" si="7"/>
        <v>#DIV/0!</v>
      </c>
      <c r="AL51" s="52" t="e">
        <f t="shared" si="8"/>
        <v>#DIV/0!</v>
      </c>
      <c r="AM51" s="52" t="e">
        <f t="shared" si="9"/>
        <v>#DIV/0!</v>
      </c>
      <c r="AN51" s="52" t="e">
        <f t="shared" si="10"/>
        <v>#DIV/0!</v>
      </c>
      <c r="AO51" s="52" t="e">
        <f t="shared" si="11"/>
        <v>#DIV/0!</v>
      </c>
    </row>
    <row r="52" spans="1:41" x14ac:dyDescent="0.2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3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2" t="e">
        <f t="shared" si="4"/>
        <v>#DIV/0!</v>
      </c>
      <c r="AI52" s="52" t="e">
        <f t="shared" si="5"/>
        <v>#DIV/0!</v>
      </c>
      <c r="AJ52" s="52" t="e">
        <f t="shared" si="6"/>
        <v>#DIV/0!</v>
      </c>
      <c r="AK52" s="52" t="e">
        <f t="shared" si="7"/>
        <v>#DIV/0!</v>
      </c>
      <c r="AL52" s="52" t="e">
        <f t="shared" si="8"/>
        <v>#DIV/0!</v>
      </c>
      <c r="AM52" s="52" t="e">
        <f t="shared" si="9"/>
        <v>#DIV/0!</v>
      </c>
      <c r="AN52" s="52" t="e">
        <f t="shared" si="10"/>
        <v>#DIV/0!</v>
      </c>
      <c r="AO52" s="52" t="e">
        <f t="shared" si="11"/>
        <v>#DIV/0!</v>
      </c>
    </row>
    <row r="53" spans="1:41" x14ac:dyDescent="0.2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3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2" t="e">
        <f t="shared" si="4"/>
        <v>#DIV/0!</v>
      </c>
      <c r="AI53" s="52" t="e">
        <f t="shared" si="5"/>
        <v>#DIV/0!</v>
      </c>
      <c r="AJ53" s="52" t="e">
        <f t="shared" si="6"/>
        <v>#DIV/0!</v>
      </c>
      <c r="AK53" s="52" t="e">
        <f t="shared" si="7"/>
        <v>#DIV/0!</v>
      </c>
      <c r="AL53" s="52" t="e">
        <f t="shared" si="8"/>
        <v>#DIV/0!</v>
      </c>
      <c r="AM53" s="52" t="e">
        <f t="shared" si="9"/>
        <v>#DIV/0!</v>
      </c>
      <c r="AN53" s="52" t="e">
        <f t="shared" si="10"/>
        <v>#DIV/0!</v>
      </c>
      <c r="AO53" s="52" t="e">
        <f t="shared" si="11"/>
        <v>#DIV/0!</v>
      </c>
    </row>
    <row r="54" spans="1:41" x14ac:dyDescent="0.2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3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2" t="e">
        <f t="shared" ref="AH54:AO54" si="16">(X54-(2%/12))/N54</f>
        <v>#DIV/0!</v>
      </c>
      <c r="AI54" s="52" t="e">
        <f t="shared" si="16"/>
        <v>#DIV/0!</v>
      </c>
      <c r="AJ54" s="52" t="e">
        <f t="shared" si="16"/>
        <v>#DIV/0!</v>
      </c>
      <c r="AK54" s="52" t="e">
        <f t="shared" si="16"/>
        <v>#DIV/0!</v>
      </c>
      <c r="AL54" s="52" t="e">
        <f t="shared" si="16"/>
        <v>#DIV/0!</v>
      </c>
      <c r="AM54" s="52" t="e">
        <f t="shared" si="16"/>
        <v>#DIV/0!</v>
      </c>
      <c r="AN54" s="52" t="e">
        <f t="shared" si="16"/>
        <v>#DIV/0!</v>
      </c>
      <c r="AO54" s="52" t="e">
        <f t="shared" si="16"/>
        <v>#DIV/0!</v>
      </c>
    </row>
    <row r="55" spans="1:41" x14ac:dyDescent="0.2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3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2" t="e">
        <f t="shared" ref="AH55:AH88" si="17">(X55-(2%/12))/N55</f>
        <v>#DIV/0!</v>
      </c>
      <c r="AI55" s="52" t="e">
        <f t="shared" ref="AI55:AI88" si="18">(Y55-(2%/12))/O55</f>
        <v>#DIV/0!</v>
      </c>
      <c r="AJ55" s="52" t="e">
        <f t="shared" ref="AJ55:AJ88" si="19">(Z55-(2%/12))/P55</f>
        <v>#DIV/0!</v>
      </c>
      <c r="AK55" s="52" t="e">
        <f t="shared" ref="AK55:AK88" si="20">(AA55-(2%/12))/Q55</f>
        <v>#DIV/0!</v>
      </c>
      <c r="AL55" s="52" t="e">
        <f t="shared" ref="AL55:AL88" si="21">(AB55-(2%/12))/R55</f>
        <v>#DIV/0!</v>
      </c>
      <c r="AM55" s="52" t="e">
        <f t="shared" ref="AM55:AM88" si="22">(AC55-(2%/12))/S55</f>
        <v>#DIV/0!</v>
      </c>
      <c r="AN55" s="52" t="e">
        <f t="shared" ref="AN55:AN88" si="23">(AD55-(2%/12))/T55</f>
        <v>#DIV/0!</v>
      </c>
      <c r="AO55" s="52" t="e">
        <f t="shared" ref="AO55:AO88" si="24">(AE55-(2%/12))/U55</f>
        <v>#DIV/0!</v>
      </c>
    </row>
    <row r="56" spans="1:41" x14ac:dyDescent="0.2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3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2" t="e">
        <f t="shared" si="17"/>
        <v>#DIV/0!</v>
      </c>
      <c r="AI56" s="52" t="e">
        <f t="shared" si="18"/>
        <v>#DIV/0!</v>
      </c>
      <c r="AJ56" s="52" t="e">
        <f t="shared" si="19"/>
        <v>#DIV/0!</v>
      </c>
      <c r="AK56" s="52" t="e">
        <f t="shared" si="20"/>
        <v>#DIV/0!</v>
      </c>
      <c r="AL56" s="52" t="e">
        <f t="shared" si="21"/>
        <v>#DIV/0!</v>
      </c>
      <c r="AM56" s="52" t="e">
        <f t="shared" si="22"/>
        <v>#DIV/0!</v>
      </c>
      <c r="AN56" s="52" t="e">
        <f t="shared" si="23"/>
        <v>#DIV/0!</v>
      </c>
      <c r="AO56" s="52" t="e">
        <f t="shared" si="24"/>
        <v>#DIV/0!</v>
      </c>
    </row>
    <row r="57" spans="1:41" x14ac:dyDescent="0.2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3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2" t="e">
        <f t="shared" si="17"/>
        <v>#DIV/0!</v>
      </c>
      <c r="AI57" s="52" t="e">
        <f t="shared" si="18"/>
        <v>#DIV/0!</v>
      </c>
      <c r="AJ57" s="52" t="e">
        <f t="shared" si="19"/>
        <v>#DIV/0!</v>
      </c>
      <c r="AK57" s="52" t="e">
        <f t="shared" si="20"/>
        <v>#DIV/0!</v>
      </c>
      <c r="AL57" s="52" t="e">
        <f t="shared" si="21"/>
        <v>#DIV/0!</v>
      </c>
      <c r="AM57" s="52" t="e">
        <f t="shared" si="22"/>
        <v>#DIV/0!</v>
      </c>
      <c r="AN57" s="52" t="e">
        <f t="shared" si="23"/>
        <v>#DIV/0!</v>
      </c>
      <c r="AO57" s="52" t="e">
        <f t="shared" si="24"/>
        <v>#DIV/0!</v>
      </c>
    </row>
    <row r="58" spans="1:41" x14ac:dyDescent="0.2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3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2" t="e">
        <f t="shared" si="17"/>
        <v>#DIV/0!</v>
      </c>
      <c r="AI58" s="52" t="e">
        <f t="shared" si="18"/>
        <v>#DIV/0!</v>
      </c>
      <c r="AJ58" s="52" t="e">
        <f t="shared" si="19"/>
        <v>#DIV/0!</v>
      </c>
      <c r="AK58" s="52" t="e">
        <f t="shared" si="20"/>
        <v>#DIV/0!</v>
      </c>
      <c r="AL58" s="52" t="e">
        <f t="shared" si="21"/>
        <v>#DIV/0!</v>
      </c>
      <c r="AM58" s="52" t="e">
        <f t="shared" si="22"/>
        <v>#DIV/0!</v>
      </c>
      <c r="AN58" s="52" t="e">
        <f t="shared" si="23"/>
        <v>#DIV/0!</v>
      </c>
      <c r="AO58" s="52" t="e">
        <f t="shared" si="24"/>
        <v>#DIV/0!</v>
      </c>
    </row>
    <row r="59" spans="1:41" x14ac:dyDescent="0.2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3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2" t="e">
        <f t="shared" si="17"/>
        <v>#DIV/0!</v>
      </c>
      <c r="AI59" s="52" t="e">
        <f t="shared" si="18"/>
        <v>#DIV/0!</v>
      </c>
      <c r="AJ59" s="52" t="e">
        <f t="shared" si="19"/>
        <v>#DIV/0!</v>
      </c>
      <c r="AK59" s="52" t="e">
        <f t="shared" si="20"/>
        <v>#DIV/0!</v>
      </c>
      <c r="AL59" s="52" t="e">
        <f t="shared" si="21"/>
        <v>#DIV/0!</v>
      </c>
      <c r="AM59" s="52" t="e">
        <f t="shared" si="22"/>
        <v>#DIV/0!</v>
      </c>
      <c r="AN59" s="52" t="e">
        <f t="shared" si="23"/>
        <v>#DIV/0!</v>
      </c>
      <c r="AO59" s="52" t="e">
        <f t="shared" si="24"/>
        <v>#DIV/0!</v>
      </c>
    </row>
    <row r="60" spans="1:41" x14ac:dyDescent="0.2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3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2" t="e">
        <f t="shared" si="17"/>
        <v>#DIV/0!</v>
      </c>
      <c r="AI60" s="52" t="e">
        <f t="shared" si="18"/>
        <v>#DIV/0!</v>
      </c>
      <c r="AJ60" s="52" t="e">
        <f t="shared" si="19"/>
        <v>#DIV/0!</v>
      </c>
      <c r="AK60" s="52" t="e">
        <f t="shared" si="20"/>
        <v>#DIV/0!</v>
      </c>
      <c r="AL60" s="52" t="e">
        <f t="shared" si="21"/>
        <v>#DIV/0!</v>
      </c>
      <c r="AM60" s="52" t="e">
        <f t="shared" si="22"/>
        <v>#DIV/0!</v>
      </c>
      <c r="AN60" s="52" t="e">
        <f t="shared" si="23"/>
        <v>#DIV/0!</v>
      </c>
      <c r="AO60" s="52" t="e">
        <f t="shared" si="24"/>
        <v>#DIV/0!</v>
      </c>
    </row>
    <row r="61" spans="1:41" x14ac:dyDescent="0.2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3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2" t="e">
        <f t="shared" si="17"/>
        <v>#DIV/0!</v>
      </c>
      <c r="AI61" s="52" t="e">
        <f t="shared" si="18"/>
        <v>#DIV/0!</v>
      </c>
      <c r="AJ61" s="52" t="e">
        <f t="shared" si="19"/>
        <v>#DIV/0!</v>
      </c>
      <c r="AK61" s="52" t="e">
        <f t="shared" si="20"/>
        <v>#DIV/0!</v>
      </c>
      <c r="AL61" s="52" t="e">
        <f t="shared" si="21"/>
        <v>#DIV/0!</v>
      </c>
      <c r="AM61" s="52" t="e">
        <f t="shared" si="22"/>
        <v>#DIV/0!</v>
      </c>
      <c r="AN61" s="52" t="e">
        <f t="shared" si="23"/>
        <v>#DIV/0!</v>
      </c>
      <c r="AO61" s="52" t="e">
        <f t="shared" si="24"/>
        <v>#DIV/0!</v>
      </c>
    </row>
    <row r="62" spans="1:41" x14ac:dyDescent="0.2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3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2" t="e">
        <f t="shared" si="17"/>
        <v>#DIV/0!</v>
      </c>
      <c r="AI62" s="52" t="e">
        <f t="shared" si="18"/>
        <v>#DIV/0!</v>
      </c>
      <c r="AJ62" s="52" t="e">
        <f t="shared" si="19"/>
        <v>#DIV/0!</v>
      </c>
      <c r="AK62" s="52" t="e">
        <f t="shared" si="20"/>
        <v>#DIV/0!</v>
      </c>
      <c r="AL62" s="52" t="e">
        <f t="shared" si="21"/>
        <v>#DIV/0!</v>
      </c>
      <c r="AM62" s="52" t="e">
        <f t="shared" si="22"/>
        <v>#DIV/0!</v>
      </c>
      <c r="AN62" s="52" t="e">
        <f t="shared" si="23"/>
        <v>#DIV/0!</v>
      </c>
      <c r="AO62" s="52" t="e">
        <f t="shared" si="24"/>
        <v>#DIV/0!</v>
      </c>
    </row>
    <row r="63" spans="1:41" x14ac:dyDescent="0.2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3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2" t="e">
        <f t="shared" si="17"/>
        <v>#DIV/0!</v>
      </c>
      <c r="AI63" s="52" t="e">
        <f t="shared" si="18"/>
        <v>#DIV/0!</v>
      </c>
      <c r="AJ63" s="52" t="e">
        <f t="shared" si="19"/>
        <v>#DIV/0!</v>
      </c>
      <c r="AK63" s="52" t="e">
        <f t="shared" si="20"/>
        <v>#DIV/0!</v>
      </c>
      <c r="AL63" s="52" t="e">
        <f t="shared" si="21"/>
        <v>#DIV/0!</v>
      </c>
      <c r="AM63" s="52" t="e">
        <f t="shared" si="22"/>
        <v>#DIV/0!</v>
      </c>
      <c r="AN63" s="52" t="e">
        <f t="shared" si="23"/>
        <v>#DIV/0!</v>
      </c>
      <c r="AO63" s="52" t="e">
        <f t="shared" si="24"/>
        <v>#DIV/0!</v>
      </c>
    </row>
    <row r="64" spans="1:41" x14ac:dyDescent="0.2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3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2" t="e">
        <f t="shared" si="17"/>
        <v>#DIV/0!</v>
      </c>
      <c r="AI64" s="52" t="e">
        <f t="shared" si="18"/>
        <v>#DIV/0!</v>
      </c>
      <c r="AJ64" s="52" t="e">
        <f t="shared" si="19"/>
        <v>#DIV/0!</v>
      </c>
      <c r="AK64" s="52" t="e">
        <f t="shared" si="20"/>
        <v>#DIV/0!</v>
      </c>
      <c r="AL64" s="52" t="e">
        <f t="shared" si="21"/>
        <v>#DIV/0!</v>
      </c>
      <c r="AM64" s="52" t="e">
        <f t="shared" si="22"/>
        <v>#DIV/0!</v>
      </c>
      <c r="AN64" s="52" t="e">
        <f t="shared" si="23"/>
        <v>#DIV/0!</v>
      </c>
      <c r="AO64" s="52" t="e">
        <f t="shared" si="24"/>
        <v>#DIV/0!</v>
      </c>
    </row>
    <row r="65" spans="1:41" x14ac:dyDescent="0.2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3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2" t="e">
        <f t="shared" si="17"/>
        <v>#DIV/0!</v>
      </c>
      <c r="AI65" s="52" t="e">
        <f t="shared" si="18"/>
        <v>#DIV/0!</v>
      </c>
      <c r="AJ65" s="52" t="e">
        <f t="shared" si="19"/>
        <v>#DIV/0!</v>
      </c>
      <c r="AK65" s="52" t="e">
        <f t="shared" si="20"/>
        <v>#DIV/0!</v>
      </c>
      <c r="AL65" s="52" t="e">
        <f t="shared" si="21"/>
        <v>#DIV/0!</v>
      </c>
      <c r="AM65" s="52" t="e">
        <f t="shared" si="22"/>
        <v>#DIV/0!</v>
      </c>
      <c r="AN65" s="52" t="e">
        <f t="shared" si="23"/>
        <v>#DIV/0!</v>
      </c>
      <c r="AO65" s="52" t="e">
        <f t="shared" si="24"/>
        <v>#DIV/0!</v>
      </c>
    </row>
    <row r="66" spans="1:41" x14ac:dyDescent="0.2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3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2" t="e">
        <f t="shared" si="17"/>
        <v>#DIV/0!</v>
      </c>
      <c r="AI66" s="52" t="e">
        <f t="shared" si="18"/>
        <v>#DIV/0!</v>
      </c>
      <c r="AJ66" s="52" t="e">
        <f t="shared" si="19"/>
        <v>#DIV/0!</v>
      </c>
      <c r="AK66" s="52" t="e">
        <f t="shared" si="20"/>
        <v>#DIV/0!</v>
      </c>
      <c r="AL66" s="52" t="e">
        <f t="shared" si="21"/>
        <v>#DIV/0!</v>
      </c>
      <c r="AM66" s="52" t="e">
        <f t="shared" si="22"/>
        <v>#DIV/0!</v>
      </c>
      <c r="AN66" s="52" t="e">
        <f t="shared" si="23"/>
        <v>#DIV/0!</v>
      </c>
      <c r="AO66" s="52" t="e">
        <f t="shared" si="24"/>
        <v>#DIV/0!</v>
      </c>
    </row>
    <row r="67" spans="1:41" x14ac:dyDescent="0.2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3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2" t="e">
        <f t="shared" si="17"/>
        <v>#DIV/0!</v>
      </c>
      <c r="AI67" s="52" t="e">
        <f t="shared" si="18"/>
        <v>#DIV/0!</v>
      </c>
      <c r="AJ67" s="52" t="e">
        <f t="shared" si="19"/>
        <v>#DIV/0!</v>
      </c>
      <c r="AK67" s="52" t="e">
        <f t="shared" si="20"/>
        <v>#DIV/0!</v>
      </c>
      <c r="AL67" s="52" t="e">
        <f t="shared" si="21"/>
        <v>#DIV/0!</v>
      </c>
      <c r="AM67" s="52" t="e">
        <f t="shared" si="22"/>
        <v>#DIV/0!</v>
      </c>
      <c r="AN67" s="52" t="e">
        <f t="shared" si="23"/>
        <v>#DIV/0!</v>
      </c>
      <c r="AO67" s="52" t="e">
        <f t="shared" si="24"/>
        <v>#DIV/0!</v>
      </c>
    </row>
    <row r="68" spans="1:41" x14ac:dyDescent="0.2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3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2" t="e">
        <f t="shared" si="17"/>
        <v>#DIV/0!</v>
      </c>
      <c r="AI68" s="52" t="e">
        <f t="shared" si="18"/>
        <v>#DIV/0!</v>
      </c>
      <c r="AJ68" s="52" t="e">
        <f t="shared" si="19"/>
        <v>#DIV/0!</v>
      </c>
      <c r="AK68" s="52" t="e">
        <f t="shared" si="20"/>
        <v>#DIV/0!</v>
      </c>
      <c r="AL68" s="52" t="e">
        <f t="shared" si="21"/>
        <v>#DIV/0!</v>
      </c>
      <c r="AM68" s="52" t="e">
        <f t="shared" si="22"/>
        <v>#DIV/0!</v>
      </c>
      <c r="AN68" s="52" t="e">
        <f t="shared" si="23"/>
        <v>#DIV/0!</v>
      </c>
      <c r="AO68" s="52" t="e">
        <f t="shared" si="24"/>
        <v>#DIV/0!</v>
      </c>
    </row>
    <row r="69" spans="1:41" x14ac:dyDescent="0.2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3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2" t="e">
        <f t="shared" si="17"/>
        <v>#DIV/0!</v>
      </c>
      <c r="AI69" s="52" t="e">
        <f t="shared" si="18"/>
        <v>#DIV/0!</v>
      </c>
      <c r="AJ69" s="52" t="e">
        <f t="shared" si="19"/>
        <v>#DIV/0!</v>
      </c>
      <c r="AK69" s="52" t="e">
        <f t="shared" si="20"/>
        <v>#DIV/0!</v>
      </c>
      <c r="AL69" s="52" t="e">
        <f t="shared" si="21"/>
        <v>#DIV/0!</v>
      </c>
      <c r="AM69" s="52" t="e">
        <f t="shared" si="22"/>
        <v>#DIV/0!</v>
      </c>
      <c r="AN69" s="52" t="e">
        <f t="shared" si="23"/>
        <v>#DIV/0!</v>
      </c>
      <c r="AO69" s="52" t="e">
        <f t="shared" si="24"/>
        <v>#DIV/0!</v>
      </c>
    </row>
    <row r="70" spans="1:41" x14ac:dyDescent="0.2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3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2" t="e">
        <f t="shared" si="17"/>
        <v>#DIV/0!</v>
      </c>
      <c r="AI70" s="52" t="e">
        <f t="shared" si="18"/>
        <v>#DIV/0!</v>
      </c>
      <c r="AJ70" s="52" t="e">
        <f t="shared" si="19"/>
        <v>#DIV/0!</v>
      </c>
      <c r="AK70" s="52" t="e">
        <f t="shared" si="20"/>
        <v>#DIV/0!</v>
      </c>
      <c r="AL70" s="52" t="e">
        <f t="shared" si="21"/>
        <v>#DIV/0!</v>
      </c>
      <c r="AM70" s="52" t="e">
        <f t="shared" si="22"/>
        <v>#DIV/0!</v>
      </c>
      <c r="AN70" s="52" t="e">
        <f t="shared" si="23"/>
        <v>#DIV/0!</v>
      </c>
      <c r="AO70" s="52" t="e">
        <f t="shared" si="24"/>
        <v>#DIV/0!</v>
      </c>
    </row>
    <row r="71" spans="1:41" x14ac:dyDescent="0.2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3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2" t="e">
        <f t="shared" si="17"/>
        <v>#DIV/0!</v>
      </c>
      <c r="AI71" s="52" t="e">
        <f t="shared" si="18"/>
        <v>#DIV/0!</v>
      </c>
      <c r="AJ71" s="52" t="e">
        <f t="shared" si="19"/>
        <v>#DIV/0!</v>
      </c>
      <c r="AK71" s="52" t="e">
        <f t="shared" si="20"/>
        <v>#DIV/0!</v>
      </c>
      <c r="AL71" s="52" t="e">
        <f t="shared" si="21"/>
        <v>#DIV/0!</v>
      </c>
      <c r="AM71" s="52" t="e">
        <f t="shared" si="22"/>
        <v>#DIV/0!</v>
      </c>
      <c r="AN71" s="52" t="e">
        <f t="shared" si="23"/>
        <v>#DIV/0!</v>
      </c>
      <c r="AO71" s="52" t="e">
        <f t="shared" si="24"/>
        <v>#DIV/0!</v>
      </c>
    </row>
    <row r="72" spans="1:41" x14ac:dyDescent="0.2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3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2" t="e">
        <f t="shared" si="17"/>
        <v>#DIV/0!</v>
      </c>
      <c r="AI72" s="52" t="e">
        <f t="shared" si="18"/>
        <v>#DIV/0!</v>
      </c>
      <c r="AJ72" s="52" t="e">
        <f t="shared" si="19"/>
        <v>#DIV/0!</v>
      </c>
      <c r="AK72" s="52" t="e">
        <f t="shared" si="20"/>
        <v>#DIV/0!</v>
      </c>
      <c r="AL72" s="52" t="e">
        <f t="shared" si="21"/>
        <v>#DIV/0!</v>
      </c>
      <c r="AM72" s="52" t="e">
        <f t="shared" si="22"/>
        <v>#DIV/0!</v>
      </c>
      <c r="AN72" s="52" t="e">
        <f t="shared" si="23"/>
        <v>#DIV/0!</v>
      </c>
      <c r="AO72" s="52" t="e">
        <f t="shared" si="24"/>
        <v>#DIV/0!</v>
      </c>
    </row>
    <row r="73" spans="1:41" x14ac:dyDescent="0.2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3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2" t="e">
        <f t="shared" si="17"/>
        <v>#DIV/0!</v>
      </c>
      <c r="AI73" s="52" t="e">
        <f t="shared" si="18"/>
        <v>#DIV/0!</v>
      </c>
      <c r="AJ73" s="52" t="e">
        <f t="shared" si="19"/>
        <v>#DIV/0!</v>
      </c>
      <c r="AK73" s="52" t="e">
        <f t="shared" si="20"/>
        <v>#DIV/0!</v>
      </c>
      <c r="AL73" s="52" t="e">
        <f t="shared" si="21"/>
        <v>#DIV/0!</v>
      </c>
      <c r="AM73" s="52" t="e">
        <f t="shared" si="22"/>
        <v>#DIV/0!</v>
      </c>
      <c r="AN73" s="52" t="e">
        <f t="shared" si="23"/>
        <v>#DIV/0!</v>
      </c>
      <c r="AO73" s="52" t="e">
        <f t="shared" si="24"/>
        <v>#DIV/0!</v>
      </c>
    </row>
    <row r="74" spans="1:41" x14ac:dyDescent="0.2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3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2" t="e">
        <f t="shared" si="17"/>
        <v>#DIV/0!</v>
      </c>
      <c r="AI74" s="52" t="e">
        <f t="shared" si="18"/>
        <v>#DIV/0!</v>
      </c>
      <c r="AJ74" s="52" t="e">
        <f t="shared" si="19"/>
        <v>#DIV/0!</v>
      </c>
      <c r="AK74" s="52" t="e">
        <f t="shared" si="20"/>
        <v>#DIV/0!</v>
      </c>
      <c r="AL74" s="52" t="e">
        <f t="shared" si="21"/>
        <v>#DIV/0!</v>
      </c>
      <c r="AM74" s="52" t="e">
        <f t="shared" si="22"/>
        <v>#DIV/0!</v>
      </c>
      <c r="AN74" s="52" t="e">
        <f t="shared" si="23"/>
        <v>#DIV/0!</v>
      </c>
      <c r="AO74" s="52" t="e">
        <f t="shared" si="24"/>
        <v>#DIV/0!</v>
      </c>
    </row>
    <row r="75" spans="1:41" x14ac:dyDescent="0.2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3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2" t="e">
        <f t="shared" si="17"/>
        <v>#DIV/0!</v>
      </c>
      <c r="AI75" s="52" t="e">
        <f t="shared" si="18"/>
        <v>#DIV/0!</v>
      </c>
      <c r="AJ75" s="52" t="e">
        <f t="shared" si="19"/>
        <v>#DIV/0!</v>
      </c>
      <c r="AK75" s="52" t="e">
        <f t="shared" si="20"/>
        <v>#DIV/0!</v>
      </c>
      <c r="AL75" s="52" t="e">
        <f t="shared" si="21"/>
        <v>#DIV/0!</v>
      </c>
      <c r="AM75" s="52" t="e">
        <f t="shared" si="22"/>
        <v>#DIV/0!</v>
      </c>
      <c r="AN75" s="52" t="e">
        <f t="shared" si="23"/>
        <v>#DIV/0!</v>
      </c>
      <c r="AO75" s="52" t="e">
        <f t="shared" si="24"/>
        <v>#DIV/0!</v>
      </c>
    </row>
    <row r="76" spans="1:41" x14ac:dyDescent="0.2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3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2" t="e">
        <f t="shared" si="17"/>
        <v>#DIV/0!</v>
      </c>
      <c r="AI76" s="52" t="e">
        <f t="shared" si="18"/>
        <v>#DIV/0!</v>
      </c>
      <c r="AJ76" s="52" t="e">
        <f t="shared" si="19"/>
        <v>#DIV/0!</v>
      </c>
      <c r="AK76" s="52" t="e">
        <f t="shared" si="20"/>
        <v>#DIV/0!</v>
      </c>
      <c r="AL76" s="52" t="e">
        <f t="shared" si="21"/>
        <v>#DIV/0!</v>
      </c>
      <c r="AM76" s="52" t="e">
        <f t="shared" si="22"/>
        <v>#DIV/0!</v>
      </c>
      <c r="AN76" s="52" t="e">
        <f t="shared" si="23"/>
        <v>#DIV/0!</v>
      </c>
      <c r="AO76" s="52" t="e">
        <f t="shared" si="24"/>
        <v>#DIV/0!</v>
      </c>
    </row>
    <row r="77" spans="1:41" x14ac:dyDescent="0.2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3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2" t="e">
        <f t="shared" si="17"/>
        <v>#DIV/0!</v>
      </c>
      <c r="AI77" s="52" t="e">
        <f t="shared" si="18"/>
        <v>#DIV/0!</v>
      </c>
      <c r="AJ77" s="52" t="e">
        <f t="shared" si="19"/>
        <v>#DIV/0!</v>
      </c>
      <c r="AK77" s="52" t="e">
        <f t="shared" si="20"/>
        <v>#DIV/0!</v>
      </c>
      <c r="AL77" s="52" t="e">
        <f t="shared" si="21"/>
        <v>#DIV/0!</v>
      </c>
      <c r="AM77" s="52" t="e">
        <f t="shared" si="22"/>
        <v>#DIV/0!</v>
      </c>
      <c r="AN77" s="52" t="e">
        <f t="shared" si="23"/>
        <v>#DIV/0!</v>
      </c>
      <c r="AO77" s="52" t="e">
        <f t="shared" si="24"/>
        <v>#DIV/0!</v>
      </c>
    </row>
    <row r="78" spans="1:41" x14ac:dyDescent="0.2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3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2" t="e">
        <f t="shared" si="17"/>
        <v>#DIV/0!</v>
      </c>
      <c r="AI78" s="52" t="e">
        <f t="shared" si="18"/>
        <v>#DIV/0!</v>
      </c>
      <c r="AJ78" s="52" t="e">
        <f t="shared" si="19"/>
        <v>#DIV/0!</v>
      </c>
      <c r="AK78" s="52" t="e">
        <f t="shared" si="20"/>
        <v>#DIV/0!</v>
      </c>
      <c r="AL78" s="52" t="e">
        <f t="shared" si="21"/>
        <v>#DIV/0!</v>
      </c>
      <c r="AM78" s="52" t="e">
        <f t="shared" si="22"/>
        <v>#DIV/0!</v>
      </c>
      <c r="AN78" s="52" t="e">
        <f t="shared" si="23"/>
        <v>#DIV/0!</v>
      </c>
      <c r="AO78" s="52" t="e">
        <f t="shared" si="24"/>
        <v>#DIV/0!</v>
      </c>
    </row>
    <row r="79" spans="1:41" x14ac:dyDescent="0.2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3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2" t="e">
        <f t="shared" si="17"/>
        <v>#DIV/0!</v>
      </c>
      <c r="AI79" s="52" t="e">
        <f t="shared" si="18"/>
        <v>#DIV/0!</v>
      </c>
      <c r="AJ79" s="52" t="e">
        <f t="shared" si="19"/>
        <v>#DIV/0!</v>
      </c>
      <c r="AK79" s="52" t="e">
        <f t="shared" si="20"/>
        <v>#DIV/0!</v>
      </c>
      <c r="AL79" s="52" t="e">
        <f t="shared" si="21"/>
        <v>#DIV/0!</v>
      </c>
      <c r="AM79" s="52" t="e">
        <f t="shared" si="22"/>
        <v>#DIV/0!</v>
      </c>
      <c r="AN79" s="52" t="e">
        <f t="shared" si="23"/>
        <v>#DIV/0!</v>
      </c>
      <c r="AO79" s="52" t="e">
        <f t="shared" si="24"/>
        <v>#DIV/0!</v>
      </c>
    </row>
    <row r="80" spans="1:41" x14ac:dyDescent="0.2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3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2" t="e">
        <f t="shared" si="17"/>
        <v>#DIV/0!</v>
      </c>
      <c r="AI80" s="52" t="e">
        <f t="shared" si="18"/>
        <v>#DIV/0!</v>
      </c>
      <c r="AJ80" s="52" t="e">
        <f t="shared" si="19"/>
        <v>#DIV/0!</v>
      </c>
      <c r="AK80" s="52" t="e">
        <f t="shared" si="20"/>
        <v>#DIV/0!</v>
      </c>
      <c r="AL80" s="52" t="e">
        <f t="shared" si="21"/>
        <v>#DIV/0!</v>
      </c>
      <c r="AM80" s="52" t="e">
        <f t="shared" si="22"/>
        <v>#DIV/0!</v>
      </c>
      <c r="AN80" s="52" t="e">
        <f t="shared" si="23"/>
        <v>#DIV/0!</v>
      </c>
      <c r="AO80" s="52" t="e">
        <f t="shared" si="24"/>
        <v>#DIV/0!</v>
      </c>
    </row>
    <row r="81" spans="1:41" x14ac:dyDescent="0.2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3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2" t="e">
        <f t="shared" si="17"/>
        <v>#DIV/0!</v>
      </c>
      <c r="AI81" s="52" t="e">
        <f t="shared" si="18"/>
        <v>#DIV/0!</v>
      </c>
      <c r="AJ81" s="52" t="e">
        <f t="shared" si="19"/>
        <v>#DIV/0!</v>
      </c>
      <c r="AK81" s="52" t="e">
        <f t="shared" si="20"/>
        <v>#DIV/0!</v>
      </c>
      <c r="AL81" s="52" t="e">
        <f t="shared" si="21"/>
        <v>#DIV/0!</v>
      </c>
      <c r="AM81" s="52" t="e">
        <f t="shared" si="22"/>
        <v>#DIV/0!</v>
      </c>
      <c r="AN81" s="52" t="e">
        <f t="shared" si="23"/>
        <v>#DIV/0!</v>
      </c>
      <c r="AO81" s="52" t="e">
        <f t="shared" si="24"/>
        <v>#DIV/0!</v>
      </c>
    </row>
    <row r="82" spans="1:41" x14ac:dyDescent="0.2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3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2" t="e">
        <f t="shared" si="17"/>
        <v>#DIV/0!</v>
      </c>
      <c r="AI82" s="52" t="e">
        <f t="shared" si="18"/>
        <v>#DIV/0!</v>
      </c>
      <c r="AJ82" s="52" t="e">
        <f t="shared" si="19"/>
        <v>#DIV/0!</v>
      </c>
      <c r="AK82" s="52" t="e">
        <f t="shared" si="20"/>
        <v>#DIV/0!</v>
      </c>
      <c r="AL82" s="52" t="e">
        <f t="shared" si="21"/>
        <v>#DIV/0!</v>
      </c>
      <c r="AM82" s="52" t="e">
        <f t="shared" si="22"/>
        <v>#DIV/0!</v>
      </c>
      <c r="AN82" s="52" t="e">
        <f t="shared" si="23"/>
        <v>#DIV/0!</v>
      </c>
      <c r="AO82" s="52" t="e">
        <f t="shared" si="24"/>
        <v>#DIV/0!</v>
      </c>
    </row>
    <row r="83" spans="1:41" x14ac:dyDescent="0.2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3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2" t="e">
        <f t="shared" si="17"/>
        <v>#DIV/0!</v>
      </c>
      <c r="AI83" s="52" t="e">
        <f t="shared" si="18"/>
        <v>#DIV/0!</v>
      </c>
      <c r="AJ83" s="52" t="e">
        <f t="shared" si="19"/>
        <v>#DIV/0!</v>
      </c>
      <c r="AK83" s="52" t="e">
        <f t="shared" si="20"/>
        <v>#DIV/0!</v>
      </c>
      <c r="AL83" s="52" t="e">
        <f t="shared" si="21"/>
        <v>#DIV/0!</v>
      </c>
      <c r="AM83" s="52" t="e">
        <f t="shared" si="22"/>
        <v>#DIV/0!</v>
      </c>
      <c r="AN83" s="52" t="e">
        <f t="shared" si="23"/>
        <v>#DIV/0!</v>
      </c>
      <c r="AO83" s="52" t="e">
        <f t="shared" si="24"/>
        <v>#DIV/0!</v>
      </c>
    </row>
    <row r="84" spans="1:41" x14ac:dyDescent="0.2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3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2" t="e">
        <f t="shared" si="17"/>
        <v>#DIV/0!</v>
      </c>
      <c r="AI84" s="52" t="e">
        <f t="shared" si="18"/>
        <v>#DIV/0!</v>
      </c>
      <c r="AJ84" s="52" t="e">
        <f t="shared" si="19"/>
        <v>#DIV/0!</v>
      </c>
      <c r="AK84" s="52" t="e">
        <f t="shared" si="20"/>
        <v>#DIV/0!</v>
      </c>
      <c r="AL84" s="52" t="e">
        <f t="shared" si="21"/>
        <v>#DIV/0!</v>
      </c>
      <c r="AM84" s="52" t="e">
        <f t="shared" si="22"/>
        <v>#DIV/0!</v>
      </c>
      <c r="AN84" s="52" t="e">
        <f t="shared" si="23"/>
        <v>#DIV/0!</v>
      </c>
      <c r="AO84" s="52" t="e">
        <f t="shared" si="24"/>
        <v>#DIV/0!</v>
      </c>
    </row>
    <row r="85" spans="1:41" x14ac:dyDescent="0.2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3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2" t="e">
        <f t="shared" si="17"/>
        <v>#DIV/0!</v>
      </c>
      <c r="AI85" s="52" t="e">
        <f t="shared" si="18"/>
        <v>#DIV/0!</v>
      </c>
      <c r="AJ85" s="52" t="e">
        <f t="shared" si="19"/>
        <v>#DIV/0!</v>
      </c>
      <c r="AK85" s="52" t="e">
        <f t="shared" si="20"/>
        <v>#DIV/0!</v>
      </c>
      <c r="AL85" s="52" t="e">
        <f t="shared" si="21"/>
        <v>#DIV/0!</v>
      </c>
      <c r="AM85" s="52" t="e">
        <f t="shared" si="22"/>
        <v>#DIV/0!</v>
      </c>
      <c r="AN85" s="52" t="e">
        <f t="shared" si="23"/>
        <v>#DIV/0!</v>
      </c>
      <c r="AO85" s="52" t="e">
        <f t="shared" si="24"/>
        <v>#DIV/0!</v>
      </c>
    </row>
    <row r="86" spans="1:41" x14ac:dyDescent="0.2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3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2" t="e">
        <f t="shared" si="17"/>
        <v>#DIV/0!</v>
      </c>
      <c r="AI86" s="52" t="e">
        <f t="shared" si="18"/>
        <v>#DIV/0!</v>
      </c>
      <c r="AJ86" s="52" t="e">
        <f t="shared" si="19"/>
        <v>#DIV/0!</v>
      </c>
      <c r="AK86" s="52" t="e">
        <f t="shared" si="20"/>
        <v>#DIV/0!</v>
      </c>
      <c r="AL86" s="52" t="e">
        <f t="shared" si="21"/>
        <v>#DIV/0!</v>
      </c>
      <c r="AM86" s="52" t="e">
        <f t="shared" si="22"/>
        <v>#DIV/0!</v>
      </c>
      <c r="AN86" s="52" t="e">
        <f t="shared" si="23"/>
        <v>#DIV/0!</v>
      </c>
      <c r="AO86" s="52" t="e">
        <f t="shared" si="24"/>
        <v>#DIV/0!</v>
      </c>
    </row>
    <row r="87" spans="1:41" x14ac:dyDescent="0.2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3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2" t="e">
        <f t="shared" si="17"/>
        <v>#DIV/0!</v>
      </c>
      <c r="AI87" s="52" t="e">
        <f t="shared" si="18"/>
        <v>#DIV/0!</v>
      </c>
      <c r="AJ87" s="52" t="e">
        <f t="shared" si="19"/>
        <v>#DIV/0!</v>
      </c>
      <c r="AK87" s="52" t="e">
        <f t="shared" si="20"/>
        <v>#DIV/0!</v>
      </c>
      <c r="AL87" s="52" t="e">
        <f t="shared" si="21"/>
        <v>#DIV/0!</v>
      </c>
      <c r="AM87" s="52" t="e">
        <f t="shared" si="22"/>
        <v>#DIV/0!</v>
      </c>
      <c r="AN87" s="52" t="e">
        <f t="shared" si="23"/>
        <v>#DIV/0!</v>
      </c>
      <c r="AO87" s="52" t="e">
        <f t="shared" si="24"/>
        <v>#DIV/0!</v>
      </c>
    </row>
    <row r="88" spans="1:41" x14ac:dyDescent="0.2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3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2" t="e">
        <f t="shared" si="17"/>
        <v>#DIV/0!</v>
      </c>
      <c r="AI88" s="52" t="e">
        <f t="shared" si="18"/>
        <v>#DIV/0!</v>
      </c>
      <c r="AJ88" s="52" t="e">
        <f t="shared" si="19"/>
        <v>#DIV/0!</v>
      </c>
      <c r="AK88" s="52" t="e">
        <f t="shared" si="20"/>
        <v>#DIV/0!</v>
      </c>
      <c r="AL88" s="52" t="e">
        <f t="shared" si="21"/>
        <v>#DIV/0!</v>
      </c>
      <c r="AM88" s="52" t="e">
        <f t="shared" si="22"/>
        <v>#DIV/0!</v>
      </c>
      <c r="AN88" s="52" t="e">
        <f t="shared" si="23"/>
        <v>#DIV/0!</v>
      </c>
      <c r="AO88" s="52" t="e">
        <f t="shared" si="24"/>
        <v>#DIV/0!</v>
      </c>
    </row>
    <row r="89" spans="1:41" x14ac:dyDescent="0.2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3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2" t="e">
        <f t="shared" ref="AH89:AH119" si="29">(X89-(2%/12))/N89</f>
        <v>#DIV/0!</v>
      </c>
      <c r="AI89" s="52" t="e">
        <f t="shared" ref="AI89:AI119" si="30">(Y89-(2%/12))/O89</f>
        <v>#DIV/0!</v>
      </c>
      <c r="AJ89" s="52" t="e">
        <f t="shared" ref="AJ89:AJ119" si="31">(Z89-(2%/12))/P89</f>
        <v>#DIV/0!</v>
      </c>
      <c r="AK89" s="52" t="e">
        <f t="shared" ref="AK89:AK119" si="32">(AA89-(2%/12))/Q89</f>
        <v>#DIV/0!</v>
      </c>
      <c r="AL89" s="52" t="e">
        <f t="shared" ref="AL89:AL119" si="33">(AB89-(2%/12))/R89</f>
        <v>#DIV/0!</v>
      </c>
      <c r="AM89" s="52" t="e">
        <f t="shared" ref="AM89:AM119" si="34">(AC89-(2%/12))/S89</f>
        <v>#DIV/0!</v>
      </c>
      <c r="AN89" s="52" t="e">
        <f t="shared" ref="AN89:AN119" si="35">(AD89-(2%/12))/T89</f>
        <v>#DIV/0!</v>
      </c>
      <c r="AO89" s="52" t="e">
        <f t="shared" ref="AO89:AO119" si="36">(AE89-(2%/12))/U89</f>
        <v>#DIV/0!</v>
      </c>
    </row>
    <row r="90" spans="1:41" x14ac:dyDescent="0.2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3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2" t="e">
        <f t="shared" si="29"/>
        <v>#DIV/0!</v>
      </c>
      <c r="AI90" s="52" t="e">
        <f t="shared" si="30"/>
        <v>#DIV/0!</v>
      </c>
      <c r="AJ90" s="52" t="e">
        <f t="shared" si="31"/>
        <v>#DIV/0!</v>
      </c>
      <c r="AK90" s="52" t="e">
        <f t="shared" si="32"/>
        <v>#DIV/0!</v>
      </c>
      <c r="AL90" s="52" t="e">
        <f t="shared" si="33"/>
        <v>#DIV/0!</v>
      </c>
      <c r="AM90" s="52" t="e">
        <f t="shared" si="34"/>
        <v>#DIV/0!</v>
      </c>
      <c r="AN90" s="52" t="e">
        <f t="shared" si="35"/>
        <v>#DIV/0!</v>
      </c>
      <c r="AO90" s="52" t="e">
        <f t="shared" si="36"/>
        <v>#DIV/0!</v>
      </c>
    </row>
    <row r="91" spans="1:41" x14ac:dyDescent="0.2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3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2" t="e">
        <f t="shared" si="29"/>
        <v>#DIV/0!</v>
      </c>
      <c r="AI91" s="52" t="e">
        <f t="shared" si="30"/>
        <v>#DIV/0!</v>
      </c>
      <c r="AJ91" s="52" t="e">
        <f t="shared" si="31"/>
        <v>#DIV/0!</v>
      </c>
      <c r="AK91" s="52" t="e">
        <f t="shared" si="32"/>
        <v>#DIV/0!</v>
      </c>
      <c r="AL91" s="52" t="e">
        <f t="shared" si="33"/>
        <v>#DIV/0!</v>
      </c>
      <c r="AM91" s="52" t="e">
        <f t="shared" si="34"/>
        <v>#DIV/0!</v>
      </c>
      <c r="AN91" s="52" t="e">
        <f t="shared" si="35"/>
        <v>#DIV/0!</v>
      </c>
      <c r="AO91" s="52" t="e">
        <f t="shared" si="36"/>
        <v>#DIV/0!</v>
      </c>
    </row>
    <row r="92" spans="1:41" x14ac:dyDescent="0.2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3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2" t="e">
        <f t="shared" si="29"/>
        <v>#DIV/0!</v>
      </c>
      <c r="AI92" s="52" t="e">
        <f t="shared" si="30"/>
        <v>#DIV/0!</v>
      </c>
      <c r="AJ92" s="52" t="e">
        <f t="shared" si="31"/>
        <v>#DIV/0!</v>
      </c>
      <c r="AK92" s="52" t="e">
        <f t="shared" si="32"/>
        <v>#DIV/0!</v>
      </c>
      <c r="AL92" s="52" t="e">
        <f t="shared" si="33"/>
        <v>#DIV/0!</v>
      </c>
      <c r="AM92" s="52" t="e">
        <f t="shared" si="34"/>
        <v>#DIV/0!</v>
      </c>
      <c r="AN92" s="52" t="e">
        <f t="shared" si="35"/>
        <v>#DIV/0!</v>
      </c>
      <c r="AO92" s="52" t="e">
        <f t="shared" si="36"/>
        <v>#DIV/0!</v>
      </c>
    </row>
    <row r="93" spans="1:41" x14ac:dyDescent="0.2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3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2" t="e">
        <f t="shared" si="29"/>
        <v>#DIV/0!</v>
      </c>
      <c r="AI93" s="52" t="e">
        <f t="shared" si="30"/>
        <v>#DIV/0!</v>
      </c>
      <c r="AJ93" s="52" t="e">
        <f t="shared" si="31"/>
        <v>#DIV/0!</v>
      </c>
      <c r="AK93" s="52" t="e">
        <f t="shared" si="32"/>
        <v>#DIV/0!</v>
      </c>
      <c r="AL93" s="52" t="e">
        <f t="shared" si="33"/>
        <v>#DIV/0!</v>
      </c>
      <c r="AM93" s="52" t="e">
        <f t="shared" si="34"/>
        <v>#DIV/0!</v>
      </c>
      <c r="AN93" s="52" t="e">
        <f t="shared" si="35"/>
        <v>#DIV/0!</v>
      </c>
      <c r="AO93" s="52" t="e">
        <f t="shared" si="36"/>
        <v>#DIV/0!</v>
      </c>
    </row>
    <row r="94" spans="1:41" x14ac:dyDescent="0.2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3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2" t="e">
        <f t="shared" si="29"/>
        <v>#DIV/0!</v>
      </c>
      <c r="AI94" s="52" t="e">
        <f t="shared" si="30"/>
        <v>#DIV/0!</v>
      </c>
      <c r="AJ94" s="52" t="e">
        <f t="shared" si="31"/>
        <v>#DIV/0!</v>
      </c>
      <c r="AK94" s="52" t="e">
        <f t="shared" si="32"/>
        <v>#DIV/0!</v>
      </c>
      <c r="AL94" s="52" t="e">
        <f t="shared" si="33"/>
        <v>#DIV/0!</v>
      </c>
      <c r="AM94" s="52" t="e">
        <f t="shared" si="34"/>
        <v>#DIV/0!</v>
      </c>
      <c r="AN94" s="52" t="e">
        <f t="shared" si="35"/>
        <v>#DIV/0!</v>
      </c>
      <c r="AO94" s="52" t="e">
        <f t="shared" si="36"/>
        <v>#DIV/0!</v>
      </c>
    </row>
    <row r="95" spans="1:41" x14ac:dyDescent="0.2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3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2" t="e">
        <f t="shared" si="29"/>
        <v>#DIV/0!</v>
      </c>
      <c r="AI95" s="52" t="e">
        <f t="shared" si="30"/>
        <v>#DIV/0!</v>
      </c>
      <c r="AJ95" s="52" t="e">
        <f t="shared" si="31"/>
        <v>#DIV/0!</v>
      </c>
      <c r="AK95" s="52" t="e">
        <f t="shared" si="32"/>
        <v>#DIV/0!</v>
      </c>
      <c r="AL95" s="52" t="e">
        <f t="shared" si="33"/>
        <v>#DIV/0!</v>
      </c>
      <c r="AM95" s="52" t="e">
        <f t="shared" si="34"/>
        <v>#DIV/0!</v>
      </c>
      <c r="AN95" s="52" t="e">
        <f t="shared" si="35"/>
        <v>#DIV/0!</v>
      </c>
      <c r="AO95" s="52" t="e">
        <f t="shared" si="36"/>
        <v>#DIV/0!</v>
      </c>
    </row>
    <row r="96" spans="1:41" x14ac:dyDescent="0.2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3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2" t="e">
        <f t="shared" si="29"/>
        <v>#DIV/0!</v>
      </c>
      <c r="AI96" s="52" t="e">
        <f t="shared" si="30"/>
        <v>#DIV/0!</v>
      </c>
      <c r="AJ96" s="52" t="e">
        <f t="shared" si="31"/>
        <v>#DIV/0!</v>
      </c>
      <c r="AK96" s="52" t="e">
        <f t="shared" si="32"/>
        <v>#DIV/0!</v>
      </c>
      <c r="AL96" s="52" t="e">
        <f t="shared" si="33"/>
        <v>#DIV/0!</v>
      </c>
      <c r="AM96" s="52" t="e">
        <f t="shared" si="34"/>
        <v>#DIV/0!</v>
      </c>
      <c r="AN96" s="52" t="e">
        <f t="shared" si="35"/>
        <v>#DIV/0!</v>
      </c>
      <c r="AO96" s="52" t="e">
        <f t="shared" si="36"/>
        <v>#DIV/0!</v>
      </c>
    </row>
    <row r="97" spans="1:41" x14ac:dyDescent="0.2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3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2" t="e">
        <f t="shared" si="29"/>
        <v>#DIV/0!</v>
      </c>
      <c r="AI97" s="52" t="e">
        <f t="shared" si="30"/>
        <v>#DIV/0!</v>
      </c>
      <c r="AJ97" s="52" t="e">
        <f t="shared" si="31"/>
        <v>#DIV/0!</v>
      </c>
      <c r="AK97" s="52" t="e">
        <f t="shared" si="32"/>
        <v>#DIV/0!</v>
      </c>
      <c r="AL97" s="52" t="e">
        <f t="shared" si="33"/>
        <v>#DIV/0!</v>
      </c>
      <c r="AM97" s="52" t="e">
        <f t="shared" si="34"/>
        <v>#DIV/0!</v>
      </c>
      <c r="AN97" s="52" t="e">
        <f t="shared" si="35"/>
        <v>#DIV/0!</v>
      </c>
      <c r="AO97" s="52" t="e">
        <f t="shared" si="36"/>
        <v>#DIV/0!</v>
      </c>
    </row>
    <row r="98" spans="1:41" x14ac:dyDescent="0.2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3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2" t="e">
        <f t="shared" si="29"/>
        <v>#DIV/0!</v>
      </c>
      <c r="AI98" s="52" t="e">
        <f t="shared" si="30"/>
        <v>#DIV/0!</v>
      </c>
      <c r="AJ98" s="52" t="e">
        <f t="shared" si="31"/>
        <v>#DIV/0!</v>
      </c>
      <c r="AK98" s="52" t="e">
        <f t="shared" si="32"/>
        <v>#DIV/0!</v>
      </c>
      <c r="AL98" s="52" t="e">
        <f t="shared" si="33"/>
        <v>#DIV/0!</v>
      </c>
      <c r="AM98" s="52" t="e">
        <f t="shared" si="34"/>
        <v>#DIV/0!</v>
      </c>
      <c r="AN98" s="52" t="e">
        <f t="shared" si="35"/>
        <v>#DIV/0!</v>
      </c>
      <c r="AO98" s="52" t="e">
        <f t="shared" si="36"/>
        <v>#DIV/0!</v>
      </c>
    </row>
    <row r="99" spans="1:41" x14ac:dyDescent="0.2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3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2" t="e">
        <f t="shared" si="29"/>
        <v>#DIV/0!</v>
      </c>
      <c r="AI99" s="52" t="e">
        <f t="shared" si="30"/>
        <v>#DIV/0!</v>
      </c>
      <c r="AJ99" s="52" t="e">
        <f t="shared" si="31"/>
        <v>#DIV/0!</v>
      </c>
      <c r="AK99" s="52" t="e">
        <f t="shared" si="32"/>
        <v>#DIV/0!</v>
      </c>
      <c r="AL99" s="52" t="e">
        <f t="shared" si="33"/>
        <v>#DIV/0!</v>
      </c>
      <c r="AM99" s="52" t="e">
        <f t="shared" si="34"/>
        <v>#DIV/0!</v>
      </c>
      <c r="AN99" s="52" t="e">
        <f t="shared" si="35"/>
        <v>#DIV/0!</v>
      </c>
      <c r="AO99" s="52" t="e">
        <f t="shared" si="36"/>
        <v>#DIV/0!</v>
      </c>
    </row>
    <row r="100" spans="1:41" x14ac:dyDescent="0.2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3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2" t="e">
        <f t="shared" si="29"/>
        <v>#DIV/0!</v>
      </c>
      <c r="AI100" s="52" t="e">
        <f t="shared" si="30"/>
        <v>#DIV/0!</v>
      </c>
      <c r="AJ100" s="52" t="e">
        <f t="shared" si="31"/>
        <v>#DIV/0!</v>
      </c>
      <c r="AK100" s="52" t="e">
        <f t="shared" si="32"/>
        <v>#DIV/0!</v>
      </c>
      <c r="AL100" s="52" t="e">
        <f t="shared" si="33"/>
        <v>#DIV/0!</v>
      </c>
      <c r="AM100" s="52" t="e">
        <f t="shared" si="34"/>
        <v>#DIV/0!</v>
      </c>
      <c r="AN100" s="52" t="e">
        <f t="shared" si="35"/>
        <v>#DIV/0!</v>
      </c>
      <c r="AO100" s="52" t="e">
        <f t="shared" si="36"/>
        <v>#DIV/0!</v>
      </c>
    </row>
    <row r="101" spans="1:41" x14ac:dyDescent="0.2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3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2" t="e">
        <f t="shared" si="29"/>
        <v>#DIV/0!</v>
      </c>
      <c r="AI101" s="52" t="e">
        <f t="shared" si="30"/>
        <v>#DIV/0!</v>
      </c>
      <c r="AJ101" s="52" t="e">
        <f t="shared" si="31"/>
        <v>#DIV/0!</v>
      </c>
      <c r="AK101" s="52" t="e">
        <f t="shared" si="32"/>
        <v>#DIV/0!</v>
      </c>
      <c r="AL101" s="52" t="e">
        <f t="shared" si="33"/>
        <v>#DIV/0!</v>
      </c>
      <c r="AM101" s="52" t="e">
        <f t="shared" si="34"/>
        <v>#DIV/0!</v>
      </c>
      <c r="AN101" s="52" t="e">
        <f t="shared" si="35"/>
        <v>#DIV/0!</v>
      </c>
      <c r="AO101" s="52" t="e">
        <f t="shared" si="36"/>
        <v>#DIV/0!</v>
      </c>
    </row>
    <row r="102" spans="1:41" x14ac:dyDescent="0.2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3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2" t="e">
        <f t="shared" si="29"/>
        <v>#DIV/0!</v>
      </c>
      <c r="AI102" s="52" t="e">
        <f t="shared" si="30"/>
        <v>#DIV/0!</v>
      </c>
      <c r="AJ102" s="52" t="e">
        <f t="shared" si="31"/>
        <v>#DIV/0!</v>
      </c>
      <c r="AK102" s="52" t="e">
        <f t="shared" si="32"/>
        <v>#DIV/0!</v>
      </c>
      <c r="AL102" s="52" t="e">
        <f t="shared" si="33"/>
        <v>#DIV/0!</v>
      </c>
      <c r="AM102" s="52" t="e">
        <f t="shared" si="34"/>
        <v>#DIV/0!</v>
      </c>
      <c r="AN102" s="52" t="e">
        <f t="shared" si="35"/>
        <v>#DIV/0!</v>
      </c>
      <c r="AO102" s="52" t="e">
        <f t="shared" si="36"/>
        <v>#DIV/0!</v>
      </c>
    </row>
    <row r="103" spans="1:41" x14ac:dyDescent="0.2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3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2" t="e">
        <f t="shared" si="29"/>
        <v>#DIV/0!</v>
      </c>
      <c r="AI103" s="52" t="e">
        <f t="shared" si="30"/>
        <v>#DIV/0!</v>
      </c>
      <c r="AJ103" s="52" t="e">
        <f t="shared" si="31"/>
        <v>#DIV/0!</v>
      </c>
      <c r="AK103" s="52" t="e">
        <f t="shared" si="32"/>
        <v>#DIV/0!</v>
      </c>
      <c r="AL103" s="52" t="e">
        <f t="shared" si="33"/>
        <v>#DIV/0!</v>
      </c>
      <c r="AM103" s="52" t="e">
        <f t="shared" si="34"/>
        <v>#DIV/0!</v>
      </c>
      <c r="AN103" s="52" t="e">
        <f t="shared" si="35"/>
        <v>#DIV/0!</v>
      </c>
      <c r="AO103" s="52" t="e">
        <f t="shared" si="36"/>
        <v>#DIV/0!</v>
      </c>
    </row>
    <row r="104" spans="1:41" x14ac:dyDescent="0.2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3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2" t="e">
        <f t="shared" si="29"/>
        <v>#DIV/0!</v>
      </c>
      <c r="AI104" s="52" t="e">
        <f t="shared" si="30"/>
        <v>#DIV/0!</v>
      </c>
      <c r="AJ104" s="52" t="e">
        <f t="shared" si="31"/>
        <v>#DIV/0!</v>
      </c>
      <c r="AK104" s="52" t="e">
        <f t="shared" si="32"/>
        <v>#DIV/0!</v>
      </c>
      <c r="AL104" s="52" t="e">
        <f t="shared" si="33"/>
        <v>#DIV/0!</v>
      </c>
      <c r="AM104" s="52" t="e">
        <f t="shared" si="34"/>
        <v>#DIV/0!</v>
      </c>
      <c r="AN104" s="52" t="e">
        <f t="shared" si="35"/>
        <v>#DIV/0!</v>
      </c>
      <c r="AO104" s="52" t="e">
        <f t="shared" si="36"/>
        <v>#DIV/0!</v>
      </c>
    </row>
    <row r="105" spans="1:41" x14ac:dyDescent="0.2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3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2" t="e">
        <f t="shared" si="29"/>
        <v>#DIV/0!</v>
      </c>
      <c r="AI105" s="52" t="e">
        <f t="shared" si="30"/>
        <v>#DIV/0!</v>
      </c>
      <c r="AJ105" s="52" t="e">
        <f t="shared" si="31"/>
        <v>#DIV/0!</v>
      </c>
      <c r="AK105" s="52" t="e">
        <f t="shared" si="32"/>
        <v>#DIV/0!</v>
      </c>
      <c r="AL105" s="52" t="e">
        <f t="shared" si="33"/>
        <v>#DIV/0!</v>
      </c>
      <c r="AM105" s="52" t="e">
        <f t="shared" si="34"/>
        <v>#DIV/0!</v>
      </c>
      <c r="AN105" s="52" t="e">
        <f t="shared" si="35"/>
        <v>#DIV/0!</v>
      </c>
      <c r="AO105" s="52" t="e">
        <f t="shared" si="36"/>
        <v>#DIV/0!</v>
      </c>
    </row>
    <row r="106" spans="1:41" x14ac:dyDescent="0.2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3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2" t="e">
        <f t="shared" si="29"/>
        <v>#DIV/0!</v>
      </c>
      <c r="AI106" s="52" t="e">
        <f t="shared" si="30"/>
        <v>#DIV/0!</v>
      </c>
      <c r="AJ106" s="52" t="e">
        <f t="shared" si="31"/>
        <v>#DIV/0!</v>
      </c>
      <c r="AK106" s="52" t="e">
        <f t="shared" si="32"/>
        <v>#DIV/0!</v>
      </c>
      <c r="AL106" s="52" t="e">
        <f t="shared" si="33"/>
        <v>#DIV/0!</v>
      </c>
      <c r="AM106" s="52" t="e">
        <f t="shared" si="34"/>
        <v>#DIV/0!</v>
      </c>
      <c r="AN106" s="52" t="e">
        <f t="shared" si="35"/>
        <v>#DIV/0!</v>
      </c>
      <c r="AO106" s="52" t="e">
        <f t="shared" si="36"/>
        <v>#DIV/0!</v>
      </c>
    </row>
    <row r="107" spans="1:41" x14ac:dyDescent="0.2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3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2" t="e">
        <f t="shared" si="29"/>
        <v>#DIV/0!</v>
      </c>
      <c r="AI107" s="52" t="e">
        <f t="shared" si="30"/>
        <v>#DIV/0!</v>
      </c>
      <c r="AJ107" s="52" t="e">
        <f t="shared" si="31"/>
        <v>#DIV/0!</v>
      </c>
      <c r="AK107" s="52" t="e">
        <f t="shared" si="32"/>
        <v>#DIV/0!</v>
      </c>
      <c r="AL107" s="52" t="e">
        <f t="shared" si="33"/>
        <v>#DIV/0!</v>
      </c>
      <c r="AM107" s="52" t="e">
        <f t="shared" si="34"/>
        <v>#DIV/0!</v>
      </c>
      <c r="AN107" s="52" t="e">
        <f t="shared" si="35"/>
        <v>#DIV/0!</v>
      </c>
      <c r="AO107" s="52" t="e">
        <f t="shared" si="36"/>
        <v>#DIV/0!</v>
      </c>
    </row>
    <row r="108" spans="1:41" x14ac:dyDescent="0.2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3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2" t="e">
        <f t="shared" si="29"/>
        <v>#DIV/0!</v>
      </c>
      <c r="AI108" s="52" t="e">
        <f t="shared" si="30"/>
        <v>#DIV/0!</v>
      </c>
      <c r="AJ108" s="52" t="e">
        <f t="shared" si="31"/>
        <v>#DIV/0!</v>
      </c>
      <c r="AK108" s="52" t="e">
        <f t="shared" si="32"/>
        <v>#DIV/0!</v>
      </c>
      <c r="AL108" s="52" t="e">
        <f t="shared" si="33"/>
        <v>#DIV/0!</v>
      </c>
      <c r="AM108" s="52" t="e">
        <f t="shared" si="34"/>
        <v>#DIV/0!</v>
      </c>
      <c r="AN108" s="52" t="e">
        <f t="shared" si="35"/>
        <v>#DIV/0!</v>
      </c>
      <c r="AO108" s="52" t="e">
        <f t="shared" si="36"/>
        <v>#DIV/0!</v>
      </c>
    </row>
    <row r="109" spans="1:41" x14ac:dyDescent="0.2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3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2" t="e">
        <f t="shared" si="29"/>
        <v>#DIV/0!</v>
      </c>
      <c r="AI109" s="52" t="e">
        <f t="shared" si="30"/>
        <v>#DIV/0!</v>
      </c>
      <c r="AJ109" s="52" t="e">
        <f t="shared" si="31"/>
        <v>#DIV/0!</v>
      </c>
      <c r="AK109" s="52" t="e">
        <f t="shared" si="32"/>
        <v>#DIV/0!</v>
      </c>
      <c r="AL109" s="52" t="e">
        <f t="shared" si="33"/>
        <v>#DIV/0!</v>
      </c>
      <c r="AM109" s="52" t="e">
        <f t="shared" si="34"/>
        <v>#DIV/0!</v>
      </c>
      <c r="AN109" s="52" t="e">
        <f t="shared" si="35"/>
        <v>#DIV/0!</v>
      </c>
      <c r="AO109" s="52" t="e">
        <f t="shared" si="36"/>
        <v>#DIV/0!</v>
      </c>
    </row>
    <row r="110" spans="1:41" x14ac:dyDescent="0.2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3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2" t="e">
        <f t="shared" si="29"/>
        <v>#DIV/0!</v>
      </c>
      <c r="AI110" s="52" t="e">
        <f t="shared" si="30"/>
        <v>#DIV/0!</v>
      </c>
      <c r="AJ110" s="52" t="e">
        <f t="shared" si="31"/>
        <v>#DIV/0!</v>
      </c>
      <c r="AK110" s="52" t="e">
        <f t="shared" si="32"/>
        <v>#DIV/0!</v>
      </c>
      <c r="AL110" s="52" t="e">
        <f t="shared" si="33"/>
        <v>#DIV/0!</v>
      </c>
      <c r="AM110" s="52" t="e">
        <f t="shared" si="34"/>
        <v>#DIV/0!</v>
      </c>
      <c r="AN110" s="52" t="e">
        <f t="shared" si="35"/>
        <v>#DIV/0!</v>
      </c>
      <c r="AO110" s="52" t="e">
        <f t="shared" si="36"/>
        <v>#DIV/0!</v>
      </c>
    </row>
    <row r="111" spans="1:41" x14ac:dyDescent="0.2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3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2" t="e">
        <f t="shared" si="29"/>
        <v>#DIV/0!</v>
      </c>
      <c r="AI111" s="52" t="e">
        <f t="shared" si="30"/>
        <v>#DIV/0!</v>
      </c>
      <c r="AJ111" s="52" t="e">
        <f t="shared" si="31"/>
        <v>#DIV/0!</v>
      </c>
      <c r="AK111" s="52" t="e">
        <f t="shared" si="32"/>
        <v>#DIV/0!</v>
      </c>
      <c r="AL111" s="52" t="e">
        <f t="shared" si="33"/>
        <v>#DIV/0!</v>
      </c>
      <c r="AM111" s="52" t="e">
        <f t="shared" si="34"/>
        <v>#DIV/0!</v>
      </c>
      <c r="AN111" s="52" t="e">
        <f t="shared" si="35"/>
        <v>#DIV/0!</v>
      </c>
      <c r="AO111" s="52" t="e">
        <f t="shared" si="36"/>
        <v>#DIV/0!</v>
      </c>
    </row>
    <row r="112" spans="1:41" x14ac:dyDescent="0.2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3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2" t="e">
        <f t="shared" si="29"/>
        <v>#DIV/0!</v>
      </c>
      <c r="AI112" s="52" t="e">
        <f t="shared" si="30"/>
        <v>#DIV/0!</v>
      </c>
      <c r="AJ112" s="52" t="e">
        <f t="shared" si="31"/>
        <v>#DIV/0!</v>
      </c>
      <c r="AK112" s="52" t="e">
        <f t="shared" si="32"/>
        <v>#DIV/0!</v>
      </c>
      <c r="AL112" s="52" t="e">
        <f t="shared" si="33"/>
        <v>#DIV/0!</v>
      </c>
      <c r="AM112" s="52" t="e">
        <f t="shared" si="34"/>
        <v>#DIV/0!</v>
      </c>
      <c r="AN112" s="52" t="e">
        <f t="shared" si="35"/>
        <v>#DIV/0!</v>
      </c>
      <c r="AO112" s="52" t="e">
        <f t="shared" si="36"/>
        <v>#DIV/0!</v>
      </c>
    </row>
    <row r="113" spans="1:41" x14ac:dyDescent="0.2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3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2" t="e">
        <f t="shared" si="29"/>
        <v>#DIV/0!</v>
      </c>
      <c r="AI113" s="52" t="e">
        <f t="shared" si="30"/>
        <v>#DIV/0!</v>
      </c>
      <c r="AJ113" s="52" t="e">
        <f t="shared" si="31"/>
        <v>#DIV/0!</v>
      </c>
      <c r="AK113" s="52" t="e">
        <f t="shared" si="32"/>
        <v>#DIV/0!</v>
      </c>
      <c r="AL113" s="52" t="e">
        <f t="shared" si="33"/>
        <v>#DIV/0!</v>
      </c>
      <c r="AM113" s="52" t="e">
        <f t="shared" si="34"/>
        <v>#DIV/0!</v>
      </c>
      <c r="AN113" s="52" t="e">
        <f t="shared" si="35"/>
        <v>#DIV/0!</v>
      </c>
      <c r="AO113" s="52" t="e">
        <f t="shared" si="36"/>
        <v>#DIV/0!</v>
      </c>
    </row>
    <row r="114" spans="1:41" x14ac:dyDescent="0.2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3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2" t="e">
        <f t="shared" si="29"/>
        <v>#DIV/0!</v>
      </c>
      <c r="AI114" s="52" t="e">
        <f t="shared" si="30"/>
        <v>#DIV/0!</v>
      </c>
      <c r="AJ114" s="52" t="e">
        <f t="shared" si="31"/>
        <v>#DIV/0!</v>
      </c>
      <c r="AK114" s="52" t="e">
        <f t="shared" si="32"/>
        <v>#DIV/0!</v>
      </c>
      <c r="AL114" s="52" t="e">
        <f t="shared" si="33"/>
        <v>#DIV/0!</v>
      </c>
      <c r="AM114" s="52" t="e">
        <f t="shared" si="34"/>
        <v>#DIV/0!</v>
      </c>
      <c r="AN114" s="52" t="e">
        <f t="shared" si="35"/>
        <v>#DIV/0!</v>
      </c>
      <c r="AO114" s="52" t="e">
        <f t="shared" si="36"/>
        <v>#DIV/0!</v>
      </c>
    </row>
    <row r="115" spans="1:41" x14ac:dyDescent="0.2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3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2" t="e">
        <f t="shared" si="29"/>
        <v>#DIV/0!</v>
      </c>
      <c r="AI115" s="52" t="e">
        <f t="shared" si="30"/>
        <v>#DIV/0!</v>
      </c>
      <c r="AJ115" s="52" t="e">
        <f t="shared" si="31"/>
        <v>#DIV/0!</v>
      </c>
      <c r="AK115" s="52" t="e">
        <f t="shared" si="32"/>
        <v>#DIV/0!</v>
      </c>
      <c r="AL115" s="52" t="e">
        <f t="shared" si="33"/>
        <v>#DIV/0!</v>
      </c>
      <c r="AM115" s="52" t="e">
        <f t="shared" si="34"/>
        <v>#DIV/0!</v>
      </c>
      <c r="AN115" s="52" t="e">
        <f t="shared" si="35"/>
        <v>#DIV/0!</v>
      </c>
      <c r="AO115" s="52" t="e">
        <f t="shared" si="36"/>
        <v>#DIV/0!</v>
      </c>
    </row>
    <row r="116" spans="1:41" x14ac:dyDescent="0.2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3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2" t="e">
        <f t="shared" si="29"/>
        <v>#DIV/0!</v>
      </c>
      <c r="AI116" s="52" t="e">
        <f t="shared" si="30"/>
        <v>#DIV/0!</v>
      </c>
      <c r="AJ116" s="52" t="e">
        <f t="shared" si="31"/>
        <v>#DIV/0!</v>
      </c>
      <c r="AK116" s="52" t="e">
        <f t="shared" si="32"/>
        <v>#DIV/0!</v>
      </c>
      <c r="AL116" s="52" t="e">
        <f t="shared" si="33"/>
        <v>#DIV/0!</v>
      </c>
      <c r="AM116" s="52" t="e">
        <f t="shared" si="34"/>
        <v>#DIV/0!</v>
      </c>
      <c r="AN116" s="52" t="e">
        <f t="shared" si="35"/>
        <v>#DIV/0!</v>
      </c>
      <c r="AO116" s="52" t="e">
        <f t="shared" si="36"/>
        <v>#DIV/0!</v>
      </c>
    </row>
    <row r="117" spans="1:41" x14ac:dyDescent="0.2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3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2" t="e">
        <f t="shared" si="29"/>
        <v>#DIV/0!</v>
      </c>
      <c r="AI117" s="52" t="e">
        <f t="shared" si="30"/>
        <v>#DIV/0!</v>
      </c>
      <c r="AJ117" s="52" t="e">
        <f t="shared" si="31"/>
        <v>#DIV/0!</v>
      </c>
      <c r="AK117" s="52" t="e">
        <f t="shared" si="32"/>
        <v>#DIV/0!</v>
      </c>
      <c r="AL117" s="52" t="e">
        <f t="shared" si="33"/>
        <v>#DIV/0!</v>
      </c>
      <c r="AM117" s="52" t="e">
        <f t="shared" si="34"/>
        <v>#DIV/0!</v>
      </c>
      <c r="AN117" s="52" t="e">
        <f t="shared" si="35"/>
        <v>#DIV/0!</v>
      </c>
      <c r="AO117" s="52" t="e">
        <f t="shared" si="36"/>
        <v>#DIV/0!</v>
      </c>
    </row>
    <row r="118" spans="1:41" x14ac:dyDescent="0.2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3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2" t="e">
        <f t="shared" si="29"/>
        <v>#DIV/0!</v>
      </c>
      <c r="AI118" s="52" t="e">
        <f t="shared" si="30"/>
        <v>#DIV/0!</v>
      </c>
      <c r="AJ118" s="52" t="e">
        <f t="shared" si="31"/>
        <v>#DIV/0!</v>
      </c>
      <c r="AK118" s="52" t="e">
        <f t="shared" si="32"/>
        <v>#DIV/0!</v>
      </c>
      <c r="AL118" s="52" t="e">
        <f t="shared" si="33"/>
        <v>#DIV/0!</v>
      </c>
      <c r="AM118" s="52" t="e">
        <f t="shared" si="34"/>
        <v>#DIV/0!</v>
      </c>
      <c r="AN118" s="52" t="e">
        <f t="shared" si="35"/>
        <v>#DIV/0!</v>
      </c>
      <c r="AO118" s="52" t="e">
        <f t="shared" si="36"/>
        <v>#DIV/0!</v>
      </c>
    </row>
    <row r="119" spans="1:41" x14ac:dyDescent="0.2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3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2" t="e">
        <f t="shared" si="29"/>
        <v>#DIV/0!</v>
      </c>
      <c r="AI119" s="52" t="e">
        <f t="shared" si="30"/>
        <v>#DIV/0!</v>
      </c>
      <c r="AJ119" s="52" t="e">
        <f t="shared" si="31"/>
        <v>#DIV/0!</v>
      </c>
      <c r="AK119" s="52" t="e">
        <f t="shared" si="32"/>
        <v>#DIV/0!</v>
      </c>
      <c r="AL119" s="52" t="e">
        <f t="shared" si="33"/>
        <v>#DIV/0!</v>
      </c>
      <c r="AM119" s="52" t="e">
        <f t="shared" si="34"/>
        <v>#DIV/0!</v>
      </c>
      <c r="AN119" s="52" t="e">
        <f t="shared" si="35"/>
        <v>#DIV/0!</v>
      </c>
      <c r="AO119" s="52" t="e">
        <f t="shared" si="36"/>
        <v>#DIV/0!</v>
      </c>
    </row>
    <row r="120" spans="1:41" x14ac:dyDescent="0.2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3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2" t="e">
        <f t="shared" ref="AH120:AH121" si="39">(X120-(2%/12))/N120</f>
        <v>#DIV/0!</v>
      </c>
      <c r="AI120" s="52" t="e">
        <f t="shared" ref="AI120:AI121" si="40">(Y120-(2%/12))/O120</f>
        <v>#DIV/0!</v>
      </c>
      <c r="AJ120" s="52" t="e">
        <f t="shared" ref="AJ120:AJ121" si="41">(Z120-(2%/12))/P120</f>
        <v>#DIV/0!</v>
      </c>
      <c r="AK120" s="52" t="e">
        <f t="shared" ref="AK120:AK121" si="42">(AA120-(2%/12))/Q120</f>
        <v>#DIV/0!</v>
      </c>
      <c r="AL120" s="52" t="e">
        <f t="shared" ref="AL120:AL121" si="43">(AB120-(2%/12))/R120</f>
        <v>#DIV/0!</v>
      </c>
      <c r="AM120" s="52" t="e">
        <f t="shared" ref="AM120:AM121" si="44">(AC120-(2%/12))/S120</f>
        <v>#DIV/0!</v>
      </c>
      <c r="AN120" s="52" t="e">
        <f t="shared" ref="AN120:AN121" si="45">(AD120-(2%/12))/T120</f>
        <v>#DIV/0!</v>
      </c>
      <c r="AO120" s="52" t="e">
        <f t="shared" ref="AO120:AO121" si="46">(AE120-(2%/12))/U120</f>
        <v>#DIV/0!</v>
      </c>
    </row>
    <row r="121" spans="1:41" x14ac:dyDescent="0.2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3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2" t="e">
        <f t="shared" si="39"/>
        <v>#DIV/0!</v>
      </c>
      <c r="AI121" s="52" t="e">
        <f t="shared" si="40"/>
        <v>#DIV/0!</v>
      </c>
      <c r="AJ121" s="52" t="e">
        <f t="shared" si="41"/>
        <v>#DIV/0!</v>
      </c>
      <c r="AK121" s="52" t="e">
        <f t="shared" si="42"/>
        <v>#DIV/0!</v>
      </c>
      <c r="AL121" s="52" t="e">
        <f t="shared" si="43"/>
        <v>#DIV/0!</v>
      </c>
      <c r="AM121" s="52" t="e">
        <f t="shared" si="44"/>
        <v>#DIV/0!</v>
      </c>
      <c r="AN121" s="52" t="e">
        <f t="shared" si="45"/>
        <v>#DIV/0!</v>
      </c>
      <c r="AO121" s="52" t="e">
        <f t="shared" si="46"/>
        <v>#DIV/0!</v>
      </c>
    </row>
    <row r="122" spans="1:41" x14ac:dyDescent="0.2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3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2" t="e">
        <f t="shared" ref="AH122:AH123" si="49">(X122-(2%/12))/N122</f>
        <v>#DIV/0!</v>
      </c>
      <c r="AI122" s="52" t="e">
        <f t="shared" ref="AI122:AI123" si="50">(Y122-(2%/12))/O122</f>
        <v>#DIV/0!</v>
      </c>
      <c r="AJ122" s="52" t="e">
        <f t="shared" ref="AJ122:AJ123" si="51">(Z122-(2%/12))/P122</f>
        <v>#DIV/0!</v>
      </c>
      <c r="AK122" s="52" t="e">
        <f t="shared" ref="AK122:AK123" si="52">(AA122-(2%/12))/Q122</f>
        <v>#DIV/0!</v>
      </c>
      <c r="AL122" s="52" t="e">
        <f t="shared" ref="AL122:AL123" si="53">(AB122-(2%/12))/R122</f>
        <v>#DIV/0!</v>
      </c>
      <c r="AM122" s="52" t="e">
        <f t="shared" ref="AM122:AM123" si="54">(AC122-(2%/12))/S122</f>
        <v>#DIV/0!</v>
      </c>
      <c r="AN122" s="52" t="e">
        <f t="shared" ref="AN122:AN123" si="55">(AD122-(2%/12))/T122</f>
        <v>#DIV/0!</v>
      </c>
      <c r="AO122" s="52" t="e">
        <f t="shared" ref="AO122:AO123" si="56">(AE122-(2%/12))/U122</f>
        <v>#DIV/0!</v>
      </c>
    </row>
    <row r="123" spans="1:41" x14ac:dyDescent="0.2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3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2" t="e">
        <f t="shared" si="49"/>
        <v>#DIV/0!</v>
      </c>
      <c r="AI123" s="52" t="e">
        <f t="shared" si="50"/>
        <v>#DIV/0!</v>
      </c>
      <c r="AJ123" s="52" t="e">
        <f t="shared" si="51"/>
        <v>#DIV/0!</v>
      </c>
      <c r="AK123" s="52" t="e">
        <f t="shared" si="52"/>
        <v>#DIV/0!</v>
      </c>
      <c r="AL123" s="52" t="e">
        <f t="shared" si="53"/>
        <v>#DIV/0!</v>
      </c>
      <c r="AM123" s="52" t="e">
        <f t="shared" si="54"/>
        <v>#DIV/0!</v>
      </c>
      <c r="AN123" s="52" t="e">
        <f t="shared" si="55"/>
        <v>#DIV/0!</v>
      </c>
      <c r="AO123" s="52" t="e">
        <f t="shared" si="56"/>
        <v>#DIV/0!</v>
      </c>
    </row>
    <row r="124" spans="1:41" x14ac:dyDescent="0.2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3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2" t="e">
        <f t="shared" ref="AH124:AH125" si="59">(X124-(2%/12))/N124</f>
        <v>#DIV/0!</v>
      </c>
      <c r="AI124" s="52" t="e">
        <f t="shared" ref="AI124:AI125" si="60">(Y124-(2%/12))/O124</f>
        <v>#DIV/0!</v>
      </c>
      <c r="AJ124" s="52" t="e">
        <f t="shared" ref="AJ124:AJ125" si="61">(Z124-(2%/12))/P124</f>
        <v>#DIV/0!</v>
      </c>
      <c r="AK124" s="52" t="e">
        <f t="shared" ref="AK124:AK125" si="62">(AA124-(2%/12))/Q124</f>
        <v>#DIV/0!</v>
      </c>
      <c r="AL124" s="52" t="e">
        <f t="shared" ref="AL124:AL125" si="63">(AB124-(2%/12))/R124</f>
        <v>#DIV/0!</v>
      </c>
      <c r="AM124" s="52" t="e">
        <f t="shared" ref="AM124:AM125" si="64">(AC124-(2%/12))/S124</f>
        <v>#DIV/0!</v>
      </c>
      <c r="AN124" s="52" t="e">
        <f t="shared" ref="AN124:AN125" si="65">(AD124-(2%/12))/T124</f>
        <v>#DIV/0!</v>
      </c>
      <c r="AO124" s="52" t="e">
        <f t="shared" ref="AO124:AO125" si="66">(AE124-(2%/12))/U124</f>
        <v>#DIV/0!</v>
      </c>
    </row>
    <row r="125" spans="1:41" x14ac:dyDescent="0.2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3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2" t="e">
        <f t="shared" si="59"/>
        <v>#DIV/0!</v>
      </c>
      <c r="AI125" s="52" t="e">
        <f t="shared" si="60"/>
        <v>#DIV/0!</v>
      </c>
      <c r="AJ125" s="52" t="e">
        <f t="shared" si="61"/>
        <v>#DIV/0!</v>
      </c>
      <c r="AK125" s="52" t="e">
        <f t="shared" si="62"/>
        <v>#DIV/0!</v>
      </c>
      <c r="AL125" s="52" t="e">
        <f t="shared" si="63"/>
        <v>#DIV/0!</v>
      </c>
      <c r="AM125" s="52" t="e">
        <f t="shared" si="64"/>
        <v>#DIV/0!</v>
      </c>
      <c r="AN125" s="52" t="e">
        <f t="shared" si="65"/>
        <v>#DIV/0!</v>
      </c>
      <c r="AO125" s="52" t="e">
        <f t="shared" si="66"/>
        <v>#DIV/0!</v>
      </c>
    </row>
    <row r="126" spans="1:41" x14ac:dyDescent="0.2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3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2" t="e">
        <f t="shared" ref="AH126:AH127" si="69">(X126-(2%/12))/N126</f>
        <v>#DIV/0!</v>
      </c>
      <c r="AI126" s="52" t="e">
        <f t="shared" ref="AI126:AI127" si="70">(Y126-(2%/12))/O126</f>
        <v>#DIV/0!</v>
      </c>
      <c r="AJ126" s="52" t="e">
        <f t="shared" ref="AJ126:AJ127" si="71">(Z126-(2%/12))/P126</f>
        <v>#DIV/0!</v>
      </c>
      <c r="AK126" s="52" t="e">
        <f t="shared" ref="AK126:AK127" si="72">(AA126-(2%/12))/Q126</f>
        <v>#DIV/0!</v>
      </c>
      <c r="AL126" s="52" t="e">
        <f t="shared" ref="AL126:AL127" si="73">(AB126-(2%/12))/R126</f>
        <v>#DIV/0!</v>
      </c>
      <c r="AM126" s="52" t="e">
        <f t="shared" ref="AM126:AM127" si="74">(AC126-(2%/12))/S126</f>
        <v>#DIV/0!</v>
      </c>
      <c r="AN126" s="52" t="e">
        <f t="shared" ref="AN126:AN127" si="75">(AD126-(2%/12))/T126</f>
        <v>#DIV/0!</v>
      </c>
      <c r="AO126" s="52" t="e">
        <f t="shared" ref="AO126:AO127" si="76">(AE126-(2%/12))/U126</f>
        <v>#DIV/0!</v>
      </c>
    </row>
    <row r="127" spans="1:41" x14ac:dyDescent="0.2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3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2" t="e">
        <f t="shared" si="69"/>
        <v>#DIV/0!</v>
      </c>
      <c r="AI127" s="52" t="e">
        <f t="shared" si="70"/>
        <v>#DIV/0!</v>
      </c>
      <c r="AJ127" s="52" t="e">
        <f t="shared" si="71"/>
        <v>#DIV/0!</v>
      </c>
      <c r="AK127" s="52" t="e">
        <f t="shared" si="72"/>
        <v>#DIV/0!</v>
      </c>
      <c r="AL127" s="52" t="e">
        <f t="shared" si="73"/>
        <v>#DIV/0!</v>
      </c>
      <c r="AM127" s="52" t="e">
        <f t="shared" si="74"/>
        <v>#DIV/0!</v>
      </c>
      <c r="AN127" s="52" t="e">
        <f t="shared" si="75"/>
        <v>#DIV/0!</v>
      </c>
      <c r="AO127" s="52" t="e">
        <f t="shared" si="76"/>
        <v>#DIV/0!</v>
      </c>
    </row>
    <row r="128" spans="1:41" x14ac:dyDescent="0.2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3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2" t="e">
        <f t="shared" ref="AH128:AH129" si="79">(X128-(2%/12))/N128</f>
        <v>#DIV/0!</v>
      </c>
      <c r="AI128" s="52" t="e">
        <f t="shared" ref="AI128:AI129" si="80">(Y128-(2%/12))/O128</f>
        <v>#DIV/0!</v>
      </c>
      <c r="AJ128" s="52" t="e">
        <f t="shared" ref="AJ128:AJ129" si="81">(Z128-(2%/12))/P128</f>
        <v>#DIV/0!</v>
      </c>
      <c r="AK128" s="52" t="e">
        <f t="shared" ref="AK128:AK129" si="82">(AA128-(2%/12))/Q128</f>
        <v>#DIV/0!</v>
      </c>
      <c r="AL128" s="52" t="e">
        <f t="shared" ref="AL128:AL129" si="83">(AB128-(2%/12))/R128</f>
        <v>#DIV/0!</v>
      </c>
      <c r="AM128" s="52" t="e">
        <f t="shared" ref="AM128:AM129" si="84">(AC128-(2%/12))/S128</f>
        <v>#DIV/0!</v>
      </c>
      <c r="AN128" s="52" t="e">
        <f t="shared" ref="AN128:AN129" si="85">(AD128-(2%/12))/T128</f>
        <v>#DIV/0!</v>
      </c>
      <c r="AO128" s="52" t="e">
        <f t="shared" ref="AO128:AO129" si="86">(AE128-(2%/12))/U128</f>
        <v>#DIV/0!</v>
      </c>
    </row>
    <row r="129" spans="1:41" x14ac:dyDescent="0.2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3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2" t="e">
        <f t="shared" si="79"/>
        <v>#DIV/0!</v>
      </c>
      <c r="AI129" s="52" t="e">
        <f t="shared" si="80"/>
        <v>#DIV/0!</v>
      </c>
      <c r="AJ129" s="52" t="e">
        <f t="shared" si="81"/>
        <v>#DIV/0!</v>
      </c>
      <c r="AK129" s="52" t="e">
        <f t="shared" si="82"/>
        <v>#DIV/0!</v>
      </c>
      <c r="AL129" s="52" t="e">
        <f t="shared" si="83"/>
        <v>#DIV/0!</v>
      </c>
      <c r="AM129" s="52" t="e">
        <f t="shared" si="84"/>
        <v>#DIV/0!</v>
      </c>
      <c r="AN129" s="52" t="e">
        <f t="shared" si="85"/>
        <v>#DIV/0!</v>
      </c>
      <c r="AO129" s="52" t="e">
        <f t="shared" si="86"/>
        <v>#DIV/0!</v>
      </c>
    </row>
    <row r="130" spans="1:41" x14ac:dyDescent="0.2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3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2" t="e">
        <f t="shared" ref="AH130:AH131" si="89">(X130-(2%/12))/N130</f>
        <v>#DIV/0!</v>
      </c>
      <c r="AI130" s="52" t="e">
        <f t="shared" ref="AI130:AI131" si="90">(Y130-(2%/12))/O130</f>
        <v>#DIV/0!</v>
      </c>
      <c r="AJ130" s="52" t="e">
        <f t="shared" ref="AJ130:AJ131" si="91">(Z130-(2%/12))/P130</f>
        <v>#DIV/0!</v>
      </c>
      <c r="AK130" s="52" t="e">
        <f t="shared" ref="AK130:AK131" si="92">(AA130-(2%/12))/Q130</f>
        <v>#DIV/0!</v>
      </c>
      <c r="AL130" s="52" t="e">
        <f t="shared" ref="AL130:AL131" si="93">(AB130-(2%/12))/R130</f>
        <v>#DIV/0!</v>
      </c>
      <c r="AM130" s="52" t="e">
        <f t="shared" ref="AM130:AM131" si="94">(AC130-(2%/12))/S130</f>
        <v>#DIV/0!</v>
      </c>
      <c r="AN130" s="52" t="e">
        <f t="shared" ref="AN130:AN131" si="95">(AD130-(2%/12))/T130</f>
        <v>#DIV/0!</v>
      </c>
      <c r="AO130" s="52" t="e">
        <f t="shared" ref="AO130:AO131" si="96">(AE130-(2%/12))/U130</f>
        <v>#DIV/0!</v>
      </c>
    </row>
    <row r="131" spans="1:41" x14ac:dyDescent="0.2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3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2" t="e">
        <f t="shared" si="89"/>
        <v>#DIV/0!</v>
      </c>
      <c r="AI131" s="52" t="e">
        <f t="shared" si="90"/>
        <v>#DIV/0!</v>
      </c>
      <c r="AJ131" s="52" t="e">
        <f t="shared" si="91"/>
        <v>#DIV/0!</v>
      </c>
      <c r="AK131" s="52" t="e">
        <f t="shared" si="92"/>
        <v>#DIV/0!</v>
      </c>
      <c r="AL131" s="52" t="e">
        <f t="shared" si="93"/>
        <v>#DIV/0!</v>
      </c>
      <c r="AM131" s="52" t="e">
        <f t="shared" si="94"/>
        <v>#DIV/0!</v>
      </c>
      <c r="AN131" s="52" t="e">
        <f t="shared" si="95"/>
        <v>#DIV/0!</v>
      </c>
      <c r="AO131" s="52" t="e">
        <f t="shared" si="96"/>
        <v>#DIV/0!</v>
      </c>
    </row>
    <row r="132" spans="1:41" x14ac:dyDescent="0.2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3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2" t="e">
        <f t="shared" ref="AH132:AH133" si="99">(X132-(2%/12))/N132</f>
        <v>#DIV/0!</v>
      </c>
      <c r="AI132" s="52" t="e">
        <f t="shared" ref="AI132:AI133" si="100">(Y132-(2%/12))/O132</f>
        <v>#DIV/0!</v>
      </c>
      <c r="AJ132" s="52" t="e">
        <f t="shared" ref="AJ132:AJ133" si="101">(Z132-(2%/12))/P132</f>
        <v>#DIV/0!</v>
      </c>
      <c r="AK132" s="52" t="e">
        <f t="shared" ref="AK132:AK133" si="102">(AA132-(2%/12))/Q132</f>
        <v>#DIV/0!</v>
      </c>
      <c r="AL132" s="52" t="e">
        <f t="shared" ref="AL132:AL133" si="103">(AB132-(2%/12))/R132</f>
        <v>#DIV/0!</v>
      </c>
      <c r="AM132" s="52" t="e">
        <f t="shared" ref="AM132:AM133" si="104">(AC132-(2%/12))/S132</f>
        <v>#DIV/0!</v>
      </c>
      <c r="AN132" s="52" t="e">
        <f t="shared" ref="AN132:AN133" si="105">(AD132-(2%/12))/T132</f>
        <v>#DIV/0!</v>
      </c>
      <c r="AO132" s="52" t="e">
        <f t="shared" ref="AO132:AO133" si="106">(AE132-(2%/12))/U132</f>
        <v>#DIV/0!</v>
      </c>
    </row>
    <row r="133" spans="1:41" x14ac:dyDescent="0.2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3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2" t="e">
        <f t="shared" si="99"/>
        <v>#DIV/0!</v>
      </c>
      <c r="AI133" s="52" t="e">
        <f t="shared" si="100"/>
        <v>#DIV/0!</v>
      </c>
      <c r="AJ133" s="52" t="e">
        <f t="shared" si="101"/>
        <v>#DIV/0!</v>
      </c>
      <c r="AK133" s="52" t="e">
        <f t="shared" si="102"/>
        <v>#DIV/0!</v>
      </c>
      <c r="AL133" s="52" t="e">
        <f t="shared" si="103"/>
        <v>#DIV/0!</v>
      </c>
      <c r="AM133" s="52" t="e">
        <f t="shared" si="104"/>
        <v>#DIV/0!</v>
      </c>
      <c r="AN133" s="52" t="e">
        <f t="shared" si="105"/>
        <v>#DIV/0!</v>
      </c>
      <c r="AO133" s="52" t="e">
        <f t="shared" si="106"/>
        <v>#DIV/0!</v>
      </c>
    </row>
    <row r="134" spans="1:41" x14ac:dyDescent="0.2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3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2" t="e">
        <f t="shared" ref="AH134:AH135" si="109">(X134-(2%/12))/N134</f>
        <v>#DIV/0!</v>
      </c>
      <c r="AI134" s="52" t="e">
        <f t="shared" ref="AI134:AI135" si="110">(Y134-(2%/12))/O134</f>
        <v>#DIV/0!</v>
      </c>
      <c r="AJ134" s="52" t="e">
        <f t="shared" ref="AJ134:AJ135" si="111">(Z134-(2%/12))/P134</f>
        <v>#DIV/0!</v>
      </c>
      <c r="AK134" s="52" t="e">
        <f t="shared" ref="AK134:AK135" si="112">(AA134-(2%/12))/Q134</f>
        <v>#DIV/0!</v>
      </c>
      <c r="AL134" s="52" t="e">
        <f t="shared" ref="AL134:AL135" si="113">(AB134-(2%/12))/R134</f>
        <v>#DIV/0!</v>
      </c>
      <c r="AM134" s="52" t="e">
        <f t="shared" ref="AM134:AM135" si="114">(AC134-(2%/12))/S134</f>
        <v>#DIV/0!</v>
      </c>
      <c r="AN134" s="52" t="e">
        <f t="shared" ref="AN134:AN135" si="115">(AD134-(2%/12))/T134</f>
        <v>#DIV/0!</v>
      </c>
      <c r="AO134" s="52" t="e">
        <f t="shared" ref="AO134:AO135" si="116">(AE134-(2%/12))/U134</f>
        <v>#DIV/0!</v>
      </c>
    </row>
    <row r="135" spans="1:41" x14ac:dyDescent="0.2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3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2" t="e">
        <f t="shared" si="109"/>
        <v>#DIV/0!</v>
      </c>
      <c r="AI135" s="52" t="e">
        <f t="shared" si="110"/>
        <v>#DIV/0!</v>
      </c>
      <c r="AJ135" s="52" t="e">
        <f t="shared" si="111"/>
        <v>#DIV/0!</v>
      </c>
      <c r="AK135" s="52" t="e">
        <f t="shared" si="112"/>
        <v>#DIV/0!</v>
      </c>
      <c r="AL135" s="52" t="e">
        <f t="shared" si="113"/>
        <v>#DIV/0!</v>
      </c>
      <c r="AM135" s="52" t="e">
        <f t="shared" si="114"/>
        <v>#DIV/0!</v>
      </c>
      <c r="AN135" s="52" t="e">
        <f t="shared" si="115"/>
        <v>#DIV/0!</v>
      </c>
      <c r="AO135" s="52" t="e">
        <f t="shared" si="116"/>
        <v>#DIV/0!</v>
      </c>
    </row>
    <row r="136" spans="1:41" x14ac:dyDescent="0.2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3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2" t="e">
        <f t="shared" ref="AH136:AH137" si="119">(X136-(2%/12))/N136</f>
        <v>#DIV/0!</v>
      </c>
      <c r="AI136" s="52" t="e">
        <f t="shared" ref="AI136:AI137" si="120">(Y136-(2%/12))/O136</f>
        <v>#DIV/0!</v>
      </c>
      <c r="AJ136" s="52" t="e">
        <f t="shared" ref="AJ136:AJ137" si="121">(Z136-(2%/12))/P136</f>
        <v>#DIV/0!</v>
      </c>
      <c r="AK136" s="52" t="e">
        <f t="shared" ref="AK136:AK137" si="122">(AA136-(2%/12))/Q136</f>
        <v>#DIV/0!</v>
      </c>
      <c r="AL136" s="52" t="e">
        <f t="shared" ref="AL136:AL137" si="123">(AB136-(2%/12))/R136</f>
        <v>#DIV/0!</v>
      </c>
      <c r="AM136" s="52" t="e">
        <f t="shared" ref="AM136:AM137" si="124">(AC136-(2%/12))/S136</f>
        <v>#DIV/0!</v>
      </c>
      <c r="AN136" s="52" t="e">
        <f t="shared" ref="AN136:AN137" si="125">(AD136-(2%/12))/T136</f>
        <v>#DIV/0!</v>
      </c>
      <c r="AO136" s="52" t="e">
        <f t="shared" ref="AO136:AO137" si="126">(AE136-(2%/12))/U136</f>
        <v>#DIV/0!</v>
      </c>
    </row>
    <row r="137" spans="1:41" x14ac:dyDescent="0.2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3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2" t="e">
        <f t="shared" si="119"/>
        <v>#DIV/0!</v>
      </c>
      <c r="AI137" s="52" t="e">
        <f t="shared" si="120"/>
        <v>#DIV/0!</v>
      </c>
      <c r="AJ137" s="52" t="e">
        <f t="shared" si="121"/>
        <v>#DIV/0!</v>
      </c>
      <c r="AK137" s="52" t="e">
        <f t="shared" si="122"/>
        <v>#DIV/0!</v>
      </c>
      <c r="AL137" s="52" t="e">
        <f t="shared" si="123"/>
        <v>#DIV/0!</v>
      </c>
      <c r="AM137" s="52" t="e">
        <f t="shared" si="124"/>
        <v>#DIV/0!</v>
      </c>
      <c r="AN137" s="52" t="e">
        <f t="shared" si="125"/>
        <v>#DIV/0!</v>
      </c>
      <c r="AO137" s="52" t="e">
        <f t="shared" si="126"/>
        <v>#DIV/0!</v>
      </c>
    </row>
    <row r="138" spans="1:41" x14ac:dyDescent="0.2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3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2" t="e">
        <f t="shared" ref="AH138:AH139" si="129">(X138-(2%/12))/N138</f>
        <v>#DIV/0!</v>
      </c>
      <c r="AI138" s="52" t="e">
        <f t="shared" ref="AI138:AI139" si="130">(Y138-(2%/12))/O138</f>
        <v>#DIV/0!</v>
      </c>
      <c r="AJ138" s="52" t="e">
        <f t="shared" ref="AJ138:AJ139" si="131">(Z138-(2%/12))/P138</f>
        <v>#DIV/0!</v>
      </c>
      <c r="AK138" s="52" t="e">
        <f t="shared" ref="AK138:AK139" si="132">(AA138-(2%/12))/Q138</f>
        <v>#DIV/0!</v>
      </c>
      <c r="AL138" s="52" t="e">
        <f t="shared" ref="AL138:AL139" si="133">(AB138-(2%/12))/R138</f>
        <v>#DIV/0!</v>
      </c>
      <c r="AM138" s="52" t="e">
        <f t="shared" ref="AM138:AM139" si="134">(AC138-(2%/12))/S138</f>
        <v>#DIV/0!</v>
      </c>
      <c r="AN138" s="52" t="e">
        <f t="shared" ref="AN138:AN139" si="135">(AD138-(2%/12))/T138</f>
        <v>#DIV/0!</v>
      </c>
      <c r="AO138" s="52" t="e">
        <f t="shared" ref="AO138:AO139" si="136">(AE138-(2%/12))/U138</f>
        <v>#DIV/0!</v>
      </c>
    </row>
    <row r="139" spans="1:41" x14ac:dyDescent="0.2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3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2" t="e">
        <f t="shared" si="129"/>
        <v>#DIV/0!</v>
      </c>
      <c r="AI139" s="52" t="e">
        <f t="shared" si="130"/>
        <v>#DIV/0!</v>
      </c>
      <c r="AJ139" s="52" t="e">
        <f t="shared" si="131"/>
        <v>#DIV/0!</v>
      </c>
      <c r="AK139" s="52" t="e">
        <f t="shared" si="132"/>
        <v>#DIV/0!</v>
      </c>
      <c r="AL139" s="52" t="e">
        <f t="shared" si="133"/>
        <v>#DIV/0!</v>
      </c>
      <c r="AM139" s="52" t="e">
        <f t="shared" si="134"/>
        <v>#DIV/0!</v>
      </c>
      <c r="AN139" s="52" t="e">
        <f t="shared" si="135"/>
        <v>#DIV/0!</v>
      </c>
      <c r="AO139" s="52" t="e">
        <f t="shared" si="136"/>
        <v>#DIV/0!</v>
      </c>
    </row>
    <row r="140" spans="1:41" x14ac:dyDescent="0.2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3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2" t="e">
        <f t="shared" ref="AH140:AH141" si="139">(X140-(2%/12))/N140</f>
        <v>#DIV/0!</v>
      </c>
      <c r="AI140" s="52" t="e">
        <f t="shared" ref="AI140:AI141" si="140">(Y140-(2%/12))/O140</f>
        <v>#DIV/0!</v>
      </c>
      <c r="AJ140" s="52" t="e">
        <f t="shared" ref="AJ140:AJ141" si="141">(Z140-(2%/12))/P140</f>
        <v>#DIV/0!</v>
      </c>
      <c r="AK140" s="52" t="e">
        <f t="shared" ref="AK140:AK141" si="142">(AA140-(2%/12))/Q140</f>
        <v>#DIV/0!</v>
      </c>
      <c r="AL140" s="52" t="e">
        <f t="shared" ref="AL140:AL141" si="143">(AB140-(2%/12))/R140</f>
        <v>#DIV/0!</v>
      </c>
      <c r="AM140" s="52" t="e">
        <f t="shared" ref="AM140:AM141" si="144">(AC140-(2%/12))/S140</f>
        <v>#DIV/0!</v>
      </c>
      <c r="AN140" s="52" t="e">
        <f t="shared" ref="AN140:AN141" si="145">(AD140-(2%/12))/T140</f>
        <v>#DIV/0!</v>
      </c>
      <c r="AO140" s="52" t="e">
        <f t="shared" ref="AO140:AO141" si="146">(AE140-(2%/12))/U140</f>
        <v>#DIV/0!</v>
      </c>
    </row>
    <row r="141" spans="1:41" x14ac:dyDescent="0.2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3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2" t="e">
        <f t="shared" si="139"/>
        <v>#DIV/0!</v>
      </c>
      <c r="AI141" s="52" t="e">
        <f t="shared" si="140"/>
        <v>#DIV/0!</v>
      </c>
      <c r="AJ141" s="52" t="e">
        <f t="shared" si="141"/>
        <v>#DIV/0!</v>
      </c>
      <c r="AK141" s="52" t="e">
        <f t="shared" si="142"/>
        <v>#DIV/0!</v>
      </c>
      <c r="AL141" s="52" t="e">
        <f t="shared" si="143"/>
        <v>#DIV/0!</v>
      </c>
      <c r="AM141" s="52" t="e">
        <f t="shared" si="144"/>
        <v>#DIV/0!</v>
      </c>
      <c r="AN141" s="52" t="e">
        <f t="shared" si="145"/>
        <v>#DIV/0!</v>
      </c>
      <c r="AO141" s="52" t="e">
        <f t="shared" si="146"/>
        <v>#DIV/0!</v>
      </c>
    </row>
    <row r="142" spans="1:41" x14ac:dyDescent="0.2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3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2" t="e">
        <f t="shared" ref="AH142:AH143" si="149">(X142-(2%/12))/N142</f>
        <v>#DIV/0!</v>
      </c>
      <c r="AI142" s="52" t="e">
        <f t="shared" ref="AI142:AI143" si="150">(Y142-(2%/12))/O142</f>
        <v>#DIV/0!</v>
      </c>
      <c r="AJ142" s="52" t="e">
        <f t="shared" ref="AJ142:AJ143" si="151">(Z142-(2%/12))/P142</f>
        <v>#DIV/0!</v>
      </c>
      <c r="AK142" s="52" t="e">
        <f t="shared" ref="AK142:AK143" si="152">(AA142-(2%/12))/Q142</f>
        <v>#DIV/0!</v>
      </c>
      <c r="AL142" s="52" t="e">
        <f t="shared" ref="AL142:AL143" si="153">(AB142-(2%/12))/R142</f>
        <v>#DIV/0!</v>
      </c>
      <c r="AM142" s="52" t="e">
        <f t="shared" ref="AM142:AM143" si="154">(AC142-(2%/12))/S142</f>
        <v>#DIV/0!</v>
      </c>
      <c r="AN142" s="52" t="e">
        <f t="shared" ref="AN142:AN143" si="155">(AD142-(2%/12))/T142</f>
        <v>#DIV/0!</v>
      </c>
      <c r="AO142" s="52" t="e">
        <f t="shared" ref="AO142:AO143" si="156">(AE142-(2%/12))/U142</f>
        <v>#DIV/0!</v>
      </c>
    </row>
    <row r="143" spans="1:41" x14ac:dyDescent="0.2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3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2" t="e">
        <f t="shared" si="149"/>
        <v>#DIV/0!</v>
      </c>
      <c r="AI143" s="52" t="e">
        <f t="shared" si="150"/>
        <v>#DIV/0!</v>
      </c>
      <c r="AJ143" s="52" t="e">
        <f t="shared" si="151"/>
        <v>#DIV/0!</v>
      </c>
      <c r="AK143" s="52" t="e">
        <f t="shared" si="152"/>
        <v>#DIV/0!</v>
      </c>
      <c r="AL143" s="52" t="e">
        <f t="shared" si="153"/>
        <v>#DIV/0!</v>
      </c>
      <c r="AM143" s="52" t="e">
        <f t="shared" si="154"/>
        <v>#DIV/0!</v>
      </c>
      <c r="AN143" s="52" t="e">
        <f t="shared" si="155"/>
        <v>#DIV/0!</v>
      </c>
      <c r="AO143" s="52" t="e">
        <f t="shared" si="156"/>
        <v>#DIV/0!</v>
      </c>
    </row>
    <row r="144" spans="1:41" x14ac:dyDescent="0.2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3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2" t="e">
        <f t="shared" ref="AH144:AH145" si="159">(X144-(2%/12))/N144</f>
        <v>#DIV/0!</v>
      </c>
      <c r="AI144" s="52" t="e">
        <f t="shared" ref="AI144:AI145" si="160">(Y144-(2%/12))/O144</f>
        <v>#DIV/0!</v>
      </c>
      <c r="AJ144" s="52" t="e">
        <f t="shared" ref="AJ144:AJ145" si="161">(Z144-(2%/12))/P144</f>
        <v>#DIV/0!</v>
      </c>
      <c r="AK144" s="52" t="e">
        <f t="shared" ref="AK144:AK145" si="162">(AA144-(2%/12))/Q144</f>
        <v>#DIV/0!</v>
      </c>
      <c r="AL144" s="52" t="e">
        <f t="shared" ref="AL144:AL145" si="163">(AB144-(2%/12))/R144</f>
        <v>#DIV/0!</v>
      </c>
      <c r="AM144" s="52" t="e">
        <f t="shared" ref="AM144:AM145" si="164">(AC144-(2%/12))/S144</f>
        <v>#DIV/0!</v>
      </c>
      <c r="AN144" s="52" t="e">
        <f t="shared" ref="AN144:AN145" si="165">(AD144-(2%/12))/T144</f>
        <v>#DIV/0!</v>
      </c>
      <c r="AO144" s="52" t="e">
        <f t="shared" ref="AO144:AO145" si="166">(AE144-(2%/12))/U144</f>
        <v>#DIV/0!</v>
      </c>
    </row>
    <row r="145" spans="1:41" x14ac:dyDescent="0.2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3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2" t="e">
        <f t="shared" si="159"/>
        <v>#DIV/0!</v>
      </c>
      <c r="AI145" s="52" t="e">
        <f t="shared" si="160"/>
        <v>#DIV/0!</v>
      </c>
      <c r="AJ145" s="52" t="e">
        <f t="shared" si="161"/>
        <v>#DIV/0!</v>
      </c>
      <c r="AK145" s="52" t="e">
        <f t="shared" si="162"/>
        <v>#DIV/0!</v>
      </c>
      <c r="AL145" s="52" t="e">
        <f t="shared" si="163"/>
        <v>#DIV/0!</v>
      </c>
      <c r="AM145" s="52" t="e">
        <f t="shared" si="164"/>
        <v>#DIV/0!</v>
      </c>
      <c r="AN145" s="52" t="e">
        <f t="shared" si="165"/>
        <v>#DIV/0!</v>
      </c>
      <c r="AO145" s="52" t="e">
        <f t="shared" si="166"/>
        <v>#DIV/0!</v>
      </c>
    </row>
    <row r="146" spans="1:41" x14ac:dyDescent="0.2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3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2" t="e">
        <f t="shared" ref="AH146:AH147" si="169">(X146-(2%/12))/N146</f>
        <v>#DIV/0!</v>
      </c>
      <c r="AI146" s="52" t="e">
        <f t="shared" ref="AI146:AI147" si="170">(Y146-(2%/12))/O146</f>
        <v>#DIV/0!</v>
      </c>
      <c r="AJ146" s="52" t="e">
        <f t="shared" ref="AJ146:AJ147" si="171">(Z146-(2%/12))/P146</f>
        <v>#DIV/0!</v>
      </c>
      <c r="AK146" s="52" t="e">
        <f t="shared" ref="AK146:AK147" si="172">(AA146-(2%/12))/Q146</f>
        <v>#DIV/0!</v>
      </c>
      <c r="AL146" s="52" t="e">
        <f t="shared" ref="AL146:AL147" si="173">(AB146-(2%/12))/R146</f>
        <v>#DIV/0!</v>
      </c>
      <c r="AM146" s="52" t="e">
        <f t="shared" ref="AM146:AM147" si="174">(AC146-(2%/12))/S146</f>
        <v>#DIV/0!</v>
      </c>
      <c r="AN146" s="52" t="e">
        <f t="shared" ref="AN146:AN147" si="175">(AD146-(2%/12))/T146</f>
        <v>#DIV/0!</v>
      </c>
      <c r="AO146" s="52" t="e">
        <f t="shared" ref="AO146:AO147" si="176">(AE146-(2%/12))/U146</f>
        <v>#DIV/0!</v>
      </c>
    </row>
    <row r="147" spans="1:41" x14ac:dyDescent="0.2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3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2" t="e">
        <f t="shared" si="169"/>
        <v>#DIV/0!</v>
      </c>
      <c r="AI147" s="52" t="e">
        <f t="shared" si="170"/>
        <v>#DIV/0!</v>
      </c>
      <c r="AJ147" s="52" t="e">
        <f t="shared" si="171"/>
        <v>#DIV/0!</v>
      </c>
      <c r="AK147" s="52" t="e">
        <f t="shared" si="172"/>
        <v>#DIV/0!</v>
      </c>
      <c r="AL147" s="52" t="e">
        <f t="shared" si="173"/>
        <v>#DIV/0!</v>
      </c>
      <c r="AM147" s="52" t="e">
        <f t="shared" si="174"/>
        <v>#DIV/0!</v>
      </c>
      <c r="AN147" s="52" t="e">
        <f t="shared" si="175"/>
        <v>#DIV/0!</v>
      </c>
      <c r="AO147" s="52" t="e">
        <f t="shared" si="176"/>
        <v>#DIV/0!</v>
      </c>
    </row>
    <row r="148" spans="1:41" x14ac:dyDescent="0.2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3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2" t="e">
        <f t="shared" ref="AH148:AH149" si="179">(X148-(2%/12))/N148</f>
        <v>#DIV/0!</v>
      </c>
      <c r="AI148" s="52" t="e">
        <f t="shared" ref="AI148:AI149" si="180">(Y148-(2%/12))/O148</f>
        <v>#DIV/0!</v>
      </c>
      <c r="AJ148" s="52" t="e">
        <f t="shared" ref="AJ148:AJ149" si="181">(Z148-(2%/12))/P148</f>
        <v>#DIV/0!</v>
      </c>
      <c r="AK148" s="52" t="e">
        <f t="shared" ref="AK148:AK149" si="182">(AA148-(2%/12))/Q148</f>
        <v>#DIV/0!</v>
      </c>
      <c r="AL148" s="52" t="e">
        <f t="shared" ref="AL148:AL149" si="183">(AB148-(2%/12))/R148</f>
        <v>#DIV/0!</v>
      </c>
      <c r="AM148" s="52" t="e">
        <f t="shared" ref="AM148:AM149" si="184">(AC148-(2%/12))/S148</f>
        <v>#DIV/0!</v>
      </c>
      <c r="AN148" s="52" t="e">
        <f t="shared" ref="AN148:AN149" si="185">(AD148-(2%/12))/T148</f>
        <v>#DIV/0!</v>
      </c>
      <c r="AO148" s="52" t="e">
        <f t="shared" ref="AO148:AO149" si="186">(AE148-(2%/12))/U148</f>
        <v>#DIV/0!</v>
      </c>
    </row>
    <row r="149" spans="1:41" x14ac:dyDescent="0.2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3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2" t="e">
        <f t="shared" si="179"/>
        <v>#DIV/0!</v>
      </c>
      <c r="AI149" s="52" t="e">
        <f t="shared" si="180"/>
        <v>#DIV/0!</v>
      </c>
      <c r="AJ149" s="52" t="e">
        <f t="shared" si="181"/>
        <v>#DIV/0!</v>
      </c>
      <c r="AK149" s="52" t="e">
        <f t="shared" si="182"/>
        <v>#DIV/0!</v>
      </c>
      <c r="AL149" s="52" t="e">
        <f t="shared" si="183"/>
        <v>#DIV/0!</v>
      </c>
      <c r="AM149" s="52" t="e">
        <f t="shared" si="184"/>
        <v>#DIV/0!</v>
      </c>
      <c r="AN149" s="52" t="e">
        <f t="shared" si="185"/>
        <v>#DIV/0!</v>
      </c>
      <c r="AO149" s="52" t="e">
        <f t="shared" si="186"/>
        <v>#DIV/0!</v>
      </c>
    </row>
    <row r="150" spans="1:41" x14ac:dyDescent="0.2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3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2" t="e">
        <f t="shared" ref="AH150:AH151" si="189">(X150-(2%/12))/N150</f>
        <v>#DIV/0!</v>
      </c>
      <c r="AI150" s="52" t="e">
        <f t="shared" ref="AI150:AI151" si="190">(Y150-(2%/12))/O150</f>
        <v>#DIV/0!</v>
      </c>
      <c r="AJ150" s="52" t="e">
        <f t="shared" ref="AJ150:AJ151" si="191">(Z150-(2%/12))/P150</f>
        <v>#DIV/0!</v>
      </c>
      <c r="AK150" s="52" t="e">
        <f t="shared" ref="AK150:AK151" si="192">(AA150-(2%/12))/Q150</f>
        <v>#DIV/0!</v>
      </c>
      <c r="AL150" s="52" t="e">
        <f t="shared" ref="AL150:AL151" si="193">(AB150-(2%/12))/R150</f>
        <v>#DIV/0!</v>
      </c>
      <c r="AM150" s="52" t="e">
        <f t="shared" ref="AM150:AM151" si="194">(AC150-(2%/12))/S150</f>
        <v>#DIV/0!</v>
      </c>
      <c r="AN150" s="52" t="e">
        <f t="shared" ref="AN150:AN151" si="195">(AD150-(2%/12))/T150</f>
        <v>#DIV/0!</v>
      </c>
      <c r="AO150" s="52" t="e">
        <f t="shared" ref="AO150:AO151" si="196">(AE150-(2%/12))/U150</f>
        <v>#DIV/0!</v>
      </c>
    </row>
    <row r="151" spans="1:41" x14ac:dyDescent="0.2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3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2" t="e">
        <f t="shared" si="189"/>
        <v>#DIV/0!</v>
      </c>
      <c r="AI151" s="52" t="e">
        <f t="shared" si="190"/>
        <v>#DIV/0!</v>
      </c>
      <c r="AJ151" s="52" t="e">
        <f t="shared" si="191"/>
        <v>#DIV/0!</v>
      </c>
      <c r="AK151" s="52" t="e">
        <f t="shared" si="192"/>
        <v>#DIV/0!</v>
      </c>
      <c r="AL151" s="52" t="e">
        <f t="shared" si="193"/>
        <v>#DIV/0!</v>
      </c>
      <c r="AM151" s="52" t="e">
        <f t="shared" si="194"/>
        <v>#DIV/0!</v>
      </c>
      <c r="AN151" s="52" t="e">
        <f t="shared" si="195"/>
        <v>#DIV/0!</v>
      </c>
      <c r="AO151" s="52" t="e">
        <f t="shared" si="196"/>
        <v>#DIV/0!</v>
      </c>
    </row>
    <row r="152" spans="1:41" x14ac:dyDescent="0.2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3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2" t="e">
        <f t="shared" ref="AH152:AH153" si="199">(X152-(2%/12))/N152</f>
        <v>#DIV/0!</v>
      </c>
      <c r="AI152" s="52" t="e">
        <f t="shared" ref="AI152:AI153" si="200">(Y152-(2%/12))/O152</f>
        <v>#DIV/0!</v>
      </c>
      <c r="AJ152" s="52" t="e">
        <f t="shared" ref="AJ152:AJ153" si="201">(Z152-(2%/12))/P152</f>
        <v>#DIV/0!</v>
      </c>
      <c r="AK152" s="52" t="e">
        <f t="shared" ref="AK152:AK153" si="202">(AA152-(2%/12))/Q152</f>
        <v>#DIV/0!</v>
      </c>
      <c r="AL152" s="52" t="e">
        <f t="shared" ref="AL152:AL153" si="203">(AB152-(2%/12))/R152</f>
        <v>#DIV/0!</v>
      </c>
      <c r="AM152" s="52" t="e">
        <f t="shared" ref="AM152:AM153" si="204">(AC152-(2%/12))/S152</f>
        <v>#DIV/0!</v>
      </c>
      <c r="AN152" s="52" t="e">
        <f t="shared" ref="AN152:AN153" si="205">(AD152-(2%/12))/T152</f>
        <v>#DIV/0!</v>
      </c>
      <c r="AO152" s="52" t="e">
        <f t="shared" ref="AO152:AO153" si="206">(AE152-(2%/12))/U152</f>
        <v>#DIV/0!</v>
      </c>
    </row>
    <row r="153" spans="1:41" x14ac:dyDescent="0.2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3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2" t="e">
        <f t="shared" si="199"/>
        <v>#DIV/0!</v>
      </c>
      <c r="AI153" s="52" t="e">
        <f t="shared" si="200"/>
        <v>#DIV/0!</v>
      </c>
      <c r="AJ153" s="52" t="e">
        <f t="shared" si="201"/>
        <v>#DIV/0!</v>
      </c>
      <c r="AK153" s="52" t="e">
        <f t="shared" si="202"/>
        <v>#DIV/0!</v>
      </c>
      <c r="AL153" s="52" t="e">
        <f t="shared" si="203"/>
        <v>#DIV/0!</v>
      </c>
      <c r="AM153" s="52" t="e">
        <f t="shared" si="204"/>
        <v>#DIV/0!</v>
      </c>
      <c r="AN153" s="52" t="e">
        <f t="shared" si="205"/>
        <v>#DIV/0!</v>
      </c>
      <c r="AO153" s="52" t="e">
        <f t="shared" si="206"/>
        <v>#DIV/0!</v>
      </c>
    </row>
    <row r="154" spans="1:41" x14ac:dyDescent="0.2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3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2" t="e">
        <f t="shared" ref="AH154:AH155" si="209">(X154-(2%/12))/N154</f>
        <v>#DIV/0!</v>
      </c>
      <c r="AI154" s="52" t="e">
        <f t="shared" ref="AI154:AI155" si="210">(Y154-(2%/12))/O154</f>
        <v>#DIV/0!</v>
      </c>
      <c r="AJ154" s="52" t="e">
        <f t="shared" ref="AJ154:AJ155" si="211">(Z154-(2%/12))/P154</f>
        <v>#DIV/0!</v>
      </c>
      <c r="AK154" s="52" t="e">
        <f t="shared" ref="AK154:AK155" si="212">(AA154-(2%/12))/Q154</f>
        <v>#DIV/0!</v>
      </c>
      <c r="AL154" s="52" t="e">
        <f t="shared" ref="AL154:AL155" si="213">(AB154-(2%/12))/R154</f>
        <v>#DIV/0!</v>
      </c>
      <c r="AM154" s="52" t="e">
        <f t="shared" ref="AM154:AM155" si="214">(AC154-(2%/12))/S154</f>
        <v>#DIV/0!</v>
      </c>
      <c r="AN154" s="52" t="e">
        <f t="shared" ref="AN154:AN155" si="215">(AD154-(2%/12))/T154</f>
        <v>#DIV/0!</v>
      </c>
      <c r="AO154" s="52" t="e">
        <f t="shared" ref="AO154:AO155" si="216">(AE154-(2%/12))/U154</f>
        <v>#DIV/0!</v>
      </c>
    </row>
    <row r="155" spans="1:41" x14ac:dyDescent="0.2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3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2" t="e">
        <f t="shared" si="209"/>
        <v>#DIV/0!</v>
      </c>
      <c r="AI155" s="52" t="e">
        <f t="shared" si="210"/>
        <v>#DIV/0!</v>
      </c>
      <c r="AJ155" s="52" t="e">
        <f t="shared" si="211"/>
        <v>#DIV/0!</v>
      </c>
      <c r="AK155" s="52" t="e">
        <f t="shared" si="212"/>
        <v>#DIV/0!</v>
      </c>
      <c r="AL155" s="52" t="e">
        <f t="shared" si="213"/>
        <v>#DIV/0!</v>
      </c>
      <c r="AM155" s="52" t="e">
        <f t="shared" si="214"/>
        <v>#DIV/0!</v>
      </c>
      <c r="AN155" s="52" t="e">
        <f t="shared" si="215"/>
        <v>#DIV/0!</v>
      </c>
      <c r="AO155" s="52" t="e">
        <f t="shared" si="216"/>
        <v>#DIV/0!</v>
      </c>
    </row>
    <row r="156" spans="1:41" x14ac:dyDescent="0.2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3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2" t="e">
        <f t="shared" ref="AH156:AH157" si="219">(X156-(2%/12))/N156</f>
        <v>#DIV/0!</v>
      </c>
      <c r="AI156" s="52" t="e">
        <f t="shared" ref="AI156:AI157" si="220">(Y156-(2%/12))/O156</f>
        <v>#DIV/0!</v>
      </c>
      <c r="AJ156" s="52" t="e">
        <f t="shared" ref="AJ156:AJ157" si="221">(Z156-(2%/12))/P156</f>
        <v>#DIV/0!</v>
      </c>
      <c r="AK156" s="52" t="e">
        <f t="shared" ref="AK156:AK157" si="222">(AA156-(2%/12))/Q156</f>
        <v>#DIV/0!</v>
      </c>
      <c r="AL156" s="52" t="e">
        <f t="shared" ref="AL156:AL157" si="223">(AB156-(2%/12))/R156</f>
        <v>#DIV/0!</v>
      </c>
      <c r="AM156" s="52" t="e">
        <f t="shared" ref="AM156:AM157" si="224">(AC156-(2%/12))/S156</f>
        <v>#DIV/0!</v>
      </c>
      <c r="AN156" s="52" t="e">
        <f t="shared" ref="AN156:AN157" si="225">(AD156-(2%/12))/T156</f>
        <v>#DIV/0!</v>
      </c>
      <c r="AO156" s="52" t="e">
        <f t="shared" ref="AO156:AO157" si="226">(AE156-(2%/12))/U156</f>
        <v>#DIV/0!</v>
      </c>
    </row>
    <row r="157" spans="1:41" x14ac:dyDescent="0.2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3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2" t="e">
        <f t="shared" si="219"/>
        <v>#DIV/0!</v>
      </c>
      <c r="AI157" s="52" t="e">
        <f t="shared" si="220"/>
        <v>#DIV/0!</v>
      </c>
      <c r="AJ157" s="52" t="e">
        <f t="shared" si="221"/>
        <v>#DIV/0!</v>
      </c>
      <c r="AK157" s="52" t="e">
        <f t="shared" si="222"/>
        <v>#DIV/0!</v>
      </c>
      <c r="AL157" s="52" t="e">
        <f t="shared" si="223"/>
        <v>#DIV/0!</v>
      </c>
      <c r="AM157" s="52" t="e">
        <f t="shared" si="224"/>
        <v>#DIV/0!</v>
      </c>
      <c r="AN157" s="52" t="e">
        <f t="shared" si="225"/>
        <v>#DIV/0!</v>
      </c>
      <c r="AO157" s="52" t="e">
        <f t="shared" si="226"/>
        <v>#DIV/0!</v>
      </c>
    </row>
    <row r="158" spans="1:41" x14ac:dyDescent="0.2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3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2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3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  <row r="160" spans="1:41" x14ac:dyDescent="0.25">
      <c r="A160" s="13">
        <f>Main!B160</f>
        <v>46052</v>
      </c>
      <c r="B160" s="10">
        <f>Main!C160/Main!C159-1</f>
        <v>2.0180017261929306E-2</v>
      </c>
      <c r="C160" s="33" t="e">
        <f>Main!D160/Main!D158-1</f>
        <v>#DIV/0!</v>
      </c>
      <c r="D160" s="33" t="e">
        <f>Main!E160/Main!E158-1</f>
        <v>#DIV/0!</v>
      </c>
      <c r="E160" s="33" t="e">
        <f>Main!F160/Main!F158-1</f>
        <v>#DIV/0!</v>
      </c>
      <c r="F160" s="33" t="e">
        <f>Main!G160/Main!G158-1</f>
        <v>#DIV/0!</v>
      </c>
      <c r="G160" s="33" t="e">
        <f>Main!H160/Main!H158-1</f>
        <v>#DIV/0!</v>
      </c>
      <c r="H160" s="33" t="e">
        <f>Main!I160/Main!I158-1</f>
        <v>#DIV/0!</v>
      </c>
      <c r="I160" s="33" t="e">
        <f>Main!J160/Main!J158-1</f>
        <v>#DIV/0!</v>
      </c>
      <c r="J160" s="33" t="e">
        <f>Main!K160/Main!K158-1</f>
        <v>#DIV/0!</v>
      </c>
      <c r="K160" s="33" t="e">
        <f t="shared" ref="K160" si="231">0.5*C160+0.1*D160+0.1*E160+0.1*F160+0.1*G160+0.05*H160+0.05*I160</f>
        <v>#DIV/0!</v>
      </c>
      <c r="M160" s="73">
        <f>STDEV($B$4:B160)</f>
        <v>2.7897095227323747E-2</v>
      </c>
      <c r="N160" s="34" t="e">
        <f>STDEV($C$4:C160)</f>
        <v>#DIV/0!</v>
      </c>
      <c r="O160" s="34" t="e">
        <f>STDEV($D$4:D160)</f>
        <v>#DIV/0!</v>
      </c>
      <c r="P160" s="34" t="e">
        <f>STDEV($E$4:E160)</f>
        <v>#DIV/0!</v>
      </c>
      <c r="Q160" s="34" t="e">
        <f>STDEV($F$4:F160)</f>
        <v>#DIV/0!</v>
      </c>
      <c r="R160" s="34" t="e">
        <f>STDEV($G$4:G160)</f>
        <v>#DIV/0!</v>
      </c>
      <c r="S160" s="34" t="e">
        <f>STDEV($H$4:H160)</f>
        <v>#DIV/0!</v>
      </c>
      <c r="T160" s="34" t="e">
        <f>STDEV($I$4:I160)</f>
        <v>#DIV/0!</v>
      </c>
      <c r="U160" s="34" t="e">
        <f>STDEV($J$4:J160)</f>
        <v>#DIV/0!</v>
      </c>
      <c r="W160" s="9">
        <f>AVERAGE($B$4:B160)</f>
        <v>6.1776448413000543E-3</v>
      </c>
      <c r="X160" s="36" t="e">
        <f>AVERAGE($C$4:C160)</f>
        <v>#DIV/0!</v>
      </c>
      <c r="Y160" s="36" t="e">
        <f>AVERAGE($D$4:D160)</f>
        <v>#DIV/0!</v>
      </c>
      <c r="Z160" s="36" t="e">
        <f>AVERAGE($E$4:E160)</f>
        <v>#DIV/0!</v>
      </c>
      <c r="AA160" s="36" t="e">
        <f>AVERAGE($F$4:F160)</f>
        <v>#DIV/0!</v>
      </c>
      <c r="AB160" s="36" t="e">
        <f>AVERAGE($G$4:G160)</f>
        <v>#DIV/0!</v>
      </c>
      <c r="AC160" s="36" t="e">
        <f>AVERAGE($H$4:H160)</f>
        <v>#DIV/0!</v>
      </c>
      <c r="AD160" s="36" t="e">
        <f>AVERAGE($I$4:I160)</f>
        <v>#DIV/0!</v>
      </c>
      <c r="AE160" s="36" t="e">
        <f>AVERAGE($J$4:J160)</f>
        <v>#DIV/0!</v>
      </c>
      <c r="AG160" s="14">
        <f t="shared" ref="AG160" si="232">(W160-(2%/12))/M160</f>
        <v>0.16170064079700741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H10" sqref="H10"/>
    </sheetView>
  </sheetViews>
  <sheetFormatPr defaultColWidth="9.140625" defaultRowHeight="15" x14ac:dyDescent="0.25"/>
  <cols>
    <col min="1" max="1" width="1.5703125" style="61" customWidth="1"/>
    <col min="2" max="2" width="15.85546875" style="61" customWidth="1"/>
    <col min="3" max="3" width="13.140625" style="61" customWidth="1"/>
    <col min="4" max="4" width="13.7109375" style="61" hidden="1" customWidth="1"/>
    <col min="5" max="5" width="11" style="96" customWidth="1"/>
    <col min="6" max="6" width="10.42578125" style="61" bestFit="1" customWidth="1"/>
    <col min="7" max="7" width="9.140625" style="69"/>
    <col min="8" max="16384" width="9.140625" style="61"/>
  </cols>
  <sheetData>
    <row r="1" spans="2:6" x14ac:dyDescent="0.25">
      <c r="B1" s="65" t="s">
        <v>62</v>
      </c>
      <c r="C1" s="68">
        <f>summary!C2</f>
        <v>46052</v>
      </c>
      <c r="D1" s="65"/>
      <c r="E1" s="96">
        <f>VLOOKUP(C1,Main!B:C,2,FALSE)</f>
        <v>248.22</v>
      </c>
    </row>
    <row r="2" spans="2:6" ht="4.9000000000000004" customHeight="1" thickBot="1" x14ac:dyDescent="0.3">
      <c r="B2" s="67"/>
      <c r="C2" s="66"/>
      <c r="D2" s="65"/>
    </row>
    <row r="3" spans="2:6" ht="26.25" x14ac:dyDescent="0.25">
      <c r="B3" s="89" t="s">
        <v>61</v>
      </c>
      <c r="C3" s="90" t="s">
        <v>59</v>
      </c>
      <c r="D3" s="86" t="s">
        <v>60</v>
      </c>
    </row>
    <row r="4" spans="2:6" x14ac:dyDescent="0.25">
      <c r="B4" s="91">
        <v>2013</v>
      </c>
      <c r="C4" s="92">
        <f>$E$1/Main!C3-1</f>
        <v>1.4730497160506126</v>
      </c>
      <c r="D4" s="87" t="e">
        <f>((1+#REF!)^(1/(($C$1-EOMONTH(DATE($B4,1,1),-1))/365.25)))-1</f>
        <v>#REF!</v>
      </c>
      <c r="F4" s="64"/>
    </row>
    <row r="5" spans="2:6" x14ac:dyDescent="0.25">
      <c r="B5" s="91">
        <v>2014</v>
      </c>
      <c r="C5" s="92">
        <f>E1/Main!$C$15-1</f>
        <v>1.1819620253164556</v>
      </c>
      <c r="D5" s="87" t="e">
        <f>((1+#REF!)^(1/(($C$1-EOMONTH(DATE($B5,1,1),-1))/365.25)))-1</f>
        <v>#REF!</v>
      </c>
    </row>
    <row r="6" spans="2:6" x14ac:dyDescent="0.25">
      <c r="B6" s="91">
        <v>2015</v>
      </c>
      <c r="C6" s="92">
        <f>E1/Main!$C$27-1</f>
        <v>0.95803423522915532</v>
      </c>
      <c r="D6" s="87" t="e">
        <f>((1+#REF!)^(1/(($C$1-EOMONTH(DATE($B6,1,1),-1))/365.25)))-1</f>
        <v>#REF!</v>
      </c>
    </row>
    <row r="7" spans="2:6" x14ac:dyDescent="0.25">
      <c r="B7" s="91">
        <v>2016</v>
      </c>
      <c r="C7" s="92">
        <f>E1/Main!$C$39-1</f>
        <v>0.84385678205318659</v>
      </c>
      <c r="D7" s="87" t="e">
        <f>((1+#REF!)^(1/(($C$1-EOMONTH(DATE($B7,1,1),-1))/365.25)))-1</f>
        <v>#REF!</v>
      </c>
    </row>
    <row r="8" spans="2:6" x14ac:dyDescent="0.25">
      <c r="B8" s="91">
        <v>2017</v>
      </c>
      <c r="C8" s="92">
        <f>E1/Main!$C$51-1</f>
        <v>0.65579347608565142</v>
      </c>
      <c r="D8" s="87" t="e">
        <f>((1+#REF!)^(1/(($C$1-EOMONTH(DATE($B8,1,1),-1))/365.25)))-1</f>
        <v>#REF!</v>
      </c>
    </row>
    <row r="9" spans="2:6" x14ac:dyDescent="0.25">
      <c r="B9" s="91">
        <v>2018</v>
      </c>
      <c r="C9" s="92">
        <f>E1/Main!$C$63-1</f>
        <v>0.46927903397655979</v>
      </c>
      <c r="D9" s="87" t="e">
        <f>((1+#REF!)^(1/(($C$1-EOMONTH(DATE($B9,1,1),-1))/365.25)))-1</f>
        <v>#REF!</v>
      </c>
    </row>
    <row r="10" spans="2:6" x14ac:dyDescent="0.25">
      <c r="B10" s="91">
        <v>2019</v>
      </c>
      <c r="C10" s="92">
        <f>E1/Main!$C$75-1</f>
        <v>0.63625576796308514</v>
      </c>
      <c r="D10" s="87" t="e">
        <f>((1+#REF!)^(1/(($C$1-EOMONTH(DATE($B10,1,1),-1))/365.25)))-1</f>
        <v>#REF!</v>
      </c>
    </row>
    <row r="11" spans="2:6" x14ac:dyDescent="0.25">
      <c r="B11" s="91">
        <v>2020</v>
      </c>
      <c r="C11" s="92">
        <f>E1/Main!$C$87-1</f>
        <v>0.59987109249113746</v>
      </c>
      <c r="D11" s="87" t="e">
        <f>((1+#REF!)^(1/(($C$1-EOMONTH(DATE($B11,1,1),-1))/365.25)))-1</f>
        <v>#REF!</v>
      </c>
    </row>
    <row r="12" spans="2:6" x14ac:dyDescent="0.25">
      <c r="B12" s="91">
        <v>2021</v>
      </c>
      <c r="C12" s="92">
        <f>E1/Main!$C$99-1</f>
        <v>0.53630005570341033</v>
      </c>
      <c r="D12" s="87" t="e">
        <f>((1+#REF!)^(1/(($C$1-EOMONTH(DATE($B12,1,1),-1))/365.25)))-1</f>
        <v>#REF!</v>
      </c>
    </row>
    <row r="13" spans="2:6" x14ac:dyDescent="0.25">
      <c r="B13" s="91">
        <v>2022</v>
      </c>
      <c r="C13" s="92">
        <f>E1/Main!$C$111-1</f>
        <v>0.29910504003768246</v>
      </c>
      <c r="D13" s="87" t="e">
        <f>((1+#REF!)^(1/(($C$1-EOMONTH(DATE($B13,1,1),-1))/365.25)))-1</f>
        <v>#REF!</v>
      </c>
    </row>
    <row r="14" spans="2:6" x14ac:dyDescent="0.25">
      <c r="B14" s="91">
        <v>2023</v>
      </c>
      <c r="C14" s="92">
        <f>E1/Main!$C$123-1</f>
        <v>0.38662644544997482</v>
      </c>
      <c r="D14" s="88"/>
    </row>
    <row r="15" spans="2:6" x14ac:dyDescent="0.25">
      <c r="B15" s="91">
        <v>2024</v>
      </c>
      <c r="C15" s="92">
        <f>E1/Main!$C$135-1</f>
        <v>0.28711433756805804</v>
      </c>
      <c r="D15" s="63"/>
      <c r="E15" s="97"/>
    </row>
    <row r="16" spans="2:6" x14ac:dyDescent="0.25">
      <c r="B16" s="91">
        <v>2025</v>
      </c>
      <c r="C16" s="92">
        <f>E1/Main!$C$147-1</f>
        <v>0.15327788877015291</v>
      </c>
      <c r="D16" s="61" t="s">
        <v>60</v>
      </c>
    </row>
    <row r="17" spans="2:4" ht="15.75" thickBot="1" x14ac:dyDescent="0.3">
      <c r="B17" s="132">
        <v>2026</v>
      </c>
      <c r="C17" s="133">
        <f>E1/Main!$C$159-1</f>
        <v>2.0180017261929306E-2</v>
      </c>
      <c r="D17" s="61" t="e">
        <f>RATE(($C$1-B19)/365.25,0,-INDEX(#REF!,MATCH('Retun since beginning'!$B19,#REF!,0),MATCH("AVF",#REF!,0)),#REF!)</f>
        <v>#REF!</v>
      </c>
    </row>
    <row r="18" spans="2:4" x14ac:dyDescent="0.25">
      <c r="D18" s="63"/>
    </row>
    <row r="19" spans="2:4" x14ac:dyDescent="0.25">
      <c r="B19" s="70"/>
      <c r="C19" s="62"/>
      <c r="D19" s="63"/>
    </row>
    <row r="20" spans="2:4" x14ac:dyDescent="0.25">
      <c r="B20" s="70"/>
      <c r="C20" s="62"/>
      <c r="D20" s="63"/>
    </row>
    <row r="21" spans="2:4" x14ac:dyDescent="0.25">
      <c r="C21" s="62"/>
      <c r="D21" s="63"/>
    </row>
    <row r="22" spans="2:4" x14ac:dyDescent="0.25">
      <c r="C22" s="62"/>
    </row>
    <row r="23" spans="2:4" x14ac:dyDescent="0.25">
      <c r="C23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Aggregate-Investment</cp:lastModifiedBy>
  <dcterms:created xsi:type="dcterms:W3CDTF">2016-08-16T02:37:09Z</dcterms:created>
  <dcterms:modified xsi:type="dcterms:W3CDTF">2026-02-12T07:02:44Z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