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codeName="ThisWorkbook"/>
  <bookViews>
    <workbookView xWindow="65428" yWindow="65428" windowWidth="23256" windowHeight="12456" tabRatio="788" firstSheet="6" activeTab="11"/>
  </bookViews>
  <sheets>
    <sheet name="Main" sheetId="2" r:id="rId1"/>
    <sheet name="YTD" sheetId="15" r:id="rId2"/>
    <sheet name="Last 1M" sheetId="3" r:id="rId3"/>
    <sheet name="Last 3M" sheetId="5" r:id="rId4"/>
    <sheet name="Last 6M" sheetId="6" r:id="rId5"/>
    <sheet name="Last 9M" sheetId="7" r:id="rId6"/>
    <sheet name="Last 12M" sheetId="8" r:id="rId7"/>
    <sheet name="Last 2 Years" sheetId="9" r:id="rId8"/>
    <sheet name="Last 3 Years" sheetId="10" r:id="rId9"/>
    <sheet name="Last 5 Years" sheetId="16" r:id="rId10"/>
    <sheet name="CAGR" sheetId="17" r:id="rId11"/>
    <sheet name="summary" sheetId="11" r:id="rId12"/>
    <sheet name="Stddev sharpe" sheetId="12" r:id="rId13"/>
  </sheets>
  <externalReferences>
    <externalReference r:id="rId16"/>
  </externalReferences>
  <definedNames>
    <definedName name="CIQWBGuid" hidden="1">"395069b4-a20e-4c2f-ae66-81c318c591cf"</definedName>
    <definedName name="CIQWBInfo" hidden="1">"{ ""CIQVersion"":""9.50.2716.4594"" }"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"12/25/2023 07:08:08"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4="http://schemas.microsoft.com/office/spreadsheetml/2009/9/main" xmlns="http://schemas.openxmlformats.org/spreadsheetml/2006/main" uri="{79F54976-1DA5-4618-B147-4CDE4B953A38}">
      <x14:workbookPr defaultImageDpi="32767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<sst xmlns="http://schemas.openxmlformats.org/spreadsheetml/2006/main" count="87" uniqueCount="49">
  <si>
    <t>Date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</si>
  <si>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</si>
  <si>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</si>
  <si>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</si>
  <si>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</si>
  <si>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</si>
  <si>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</si>
  <si>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</si>
  <si>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</si>
  <si>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</si>
  <si>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</si>
  <si>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</si>
  <si>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</si>
  <si>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 Perf</t>
  </si>
  <si>
    <t>AVF</t>
  </si>
  <si>
    <t>Rebase to 100.37 (Dec 31, 2012)</t>
  </si>
  <si>
    <t>Indices from MSCI, include net dividends, local currency and standard index</t>
  </si>
  <si>
    <t>Monthly NAV Table</t>
  </si>
  <si>
    <t>Monthly % Change</t>
  </si>
  <si>
    <t>CAGR</t>
  </si>
  <si>
    <t>Aggregate Value Fund</t>
  </si>
  <si>
    <t>Last 12M</t>
  </si>
  <si>
    <t>Last 9M</t>
  </si>
  <si>
    <t>Last 6M</t>
  </si>
  <si>
    <t>Last 3M</t>
  </si>
  <si>
    <t>Last 1M</t>
  </si>
  <si>
    <t xml:space="preserve">Last </t>
  </si>
  <si>
    <t>Last 2 Years</t>
  </si>
  <si>
    <t>Last 3 Years</t>
  </si>
  <si>
    <t>Period</t>
  </si>
  <si>
    <t>Since Inception</t>
  </si>
  <si>
    <t>avg return</t>
  </si>
  <si>
    <t>Std Dev (Mthly)</t>
  </si>
  <si>
    <t>Avg Mthly Return</t>
  </si>
  <si>
    <t>10 Yr SGS Bonds (p.a.)</t>
  </si>
  <si>
    <t>Sharpe Ratio (Mth)</t>
  </si>
  <si>
    <t>RISK STATISTICS</t>
  </si>
  <si>
    <t>Last 2 Yrs</t>
  </si>
  <si>
    <t>Last 3 Yrs</t>
  </si>
  <si>
    <t>count</t>
  </si>
  <si>
    <t>EQS</t>
  </si>
  <si>
    <t>Yearly Performance (Returns Stated Net of All Fees and Expenses)</t>
  </si>
  <si>
    <t>Latest Result</t>
  </si>
  <si>
    <t>sharpe monthly</t>
  </si>
  <si>
    <t>std deviation (since inception)</t>
  </si>
  <si>
    <t>montly return</t>
  </si>
  <si>
    <t>Sharpe Ratio (incep)</t>
  </si>
  <si>
    <t>Sharpe Ratio (Annualized)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</si>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</sst>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mmm\ dd\,\ yyyy"/>
    <numFmt numFmtId="167" formatCode="[$-1009]d/mmm/yy;@"/>
    <numFmt numFmtId="168" formatCode="0.0%"/>
    <numFmt numFmtId="169" formatCode="_(* #,##0.0000_);_(* \(#,##0.0000\);_(* &quot;-&quot;??_);_(@_)"/>
    <numFmt numFmtId="170" formatCode="_(* #,##0.000_);_(* \(#,##0.000\);_(* &quot;-&quot;??_);_(@_)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b/>
      <sz val="10"/>
      <name val="Arial"/>
      <family val="2"/>
    </font>
    <font>
      <sz val="20"/>
      <color theme="1"/>
      <name val="Calibri"/>
      <family val="2"/>
      <scheme val="minor"/>
    </font>
    <font>
      <sz val="16"/>
      <color rgb="FF0061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</borders>
  <cellStyleXfs count="2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165" fontId="0" fillId="0" borderId="0" xfId="0" applyNumberFormat="1"/>
    <xf numFmtId="0" fontId="7" fillId="0" borderId="0" xfId="0" applyFont="1"/>
    <xf numFmtId="0" fontId="8" fillId="3" borderId="0" xfId="20" applyFont="1" applyFill="1"/>
    <xf numFmtId="0" fontId="10" fillId="3" borderId="0" xfId="20" applyFont="1" applyFill="1" applyAlignment="1">
      <alignment horizontal="right"/>
    </xf>
    <xf numFmtId="0" fontId="10" fillId="3" borderId="0" xfId="20" applyFont="1" applyFill="1"/>
    <xf numFmtId="0" fontId="9" fillId="0" borderId="0" xfId="0" applyFont="1" applyAlignment="1">
      <alignment horizontal="right"/>
    </xf>
    <xf numFmtId="10" fontId="10" fillId="3" borderId="0" xfId="20" applyNumberFormat="1" applyFont="1" applyFill="1" applyAlignment="1">
      <alignment horizontal="right"/>
    </xf>
    <xf numFmtId="10" fontId="9" fillId="0" borderId="0" xfId="15" applyNumberFormat="1" applyFont="1" applyAlignment="1">
      <alignment horizontal="right"/>
    </xf>
    <xf numFmtId="2" fontId="0" fillId="0" borderId="0" xfId="0" applyNumberFormat="1"/>
    <xf numFmtId="2" fontId="9" fillId="0" borderId="0" xfId="0" applyNumberFormat="1" applyFont="1" applyAlignment="1">
      <alignment horizontal="right"/>
    </xf>
    <xf numFmtId="10" fontId="0" fillId="0" borderId="0" xfId="0" applyNumberFormat="1"/>
    <xf numFmtId="10" fontId="0" fillId="0" borderId="0" xfId="15" applyNumberFormat="1" applyFont="1"/>
    <xf numFmtId="167" fontId="0" fillId="0" borderId="0" xfId="0" applyNumberFormat="1"/>
    <xf numFmtId="168" fontId="0" fillId="0" borderId="0" xfId="15" applyNumberFormat="1" applyFont="1"/>
    <xf numFmtId="14" fontId="0" fillId="0" borderId="0" xfId="0" applyNumberFormat="1"/>
    <xf numFmtId="169" fontId="0" fillId="0" borderId="0" xfId="18" applyNumberFormat="1" applyFont="1"/>
    <xf numFmtId="170" fontId="0" fillId="0" borderId="0" xfId="18" applyNumberFormat="1" applyFont="1"/>
    <xf numFmtId="10" fontId="9" fillId="0" borderId="0" xfId="20" applyNumberFormat="1" applyFont="1" applyFill="1" applyAlignment="1">
      <alignment horizontal="right"/>
    </xf>
    <xf numFmtId="164" fontId="0" fillId="0" borderId="0" xfId="18" applyFont="1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horizontal="center"/>
      <protection locked="0"/>
    </xf>
    <xf numFmtId="9" fontId="0" fillId="0" borderId="0" xfId="0" applyNumberFormat="1" applyProtection="1">
      <protection locked="0"/>
    </xf>
    <xf numFmtId="168" fontId="0" fillId="0" borderId="0" xfId="15" applyNumberFormat="1" applyFont="1" applyProtection="1">
      <protection locked="0"/>
    </xf>
    <xf numFmtId="168" fontId="0" fillId="0" borderId="0" xfId="0" applyNumberFormat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center"/>
      <protection locked="0"/>
    </xf>
    <xf numFmtId="10" fontId="14" fillId="4" borderId="5" xfId="15" applyNumberFormat="1" applyFont="1" applyFill="1" applyBorder="1"/>
    <xf numFmtId="0" fontId="13" fillId="4" borderId="6" xfId="0" applyFont="1" applyFill="1" applyBorder="1" applyAlignment="1" applyProtection="1">
      <alignment horizontal="center"/>
      <protection locked="0"/>
    </xf>
    <xf numFmtId="0" fontId="14" fillId="0" borderId="7" xfId="0" applyFont="1" applyBorder="1" applyAlignment="1" applyProtection="1">
      <alignment horizontal="center"/>
      <protection locked="0"/>
    </xf>
    <xf numFmtId="10" fontId="14" fillId="0" borderId="8" xfId="15" applyNumberFormat="1" applyFont="1" applyBorder="1"/>
    <xf numFmtId="0" fontId="14" fillId="0" borderId="2" xfId="0" applyFont="1" applyBorder="1" applyAlignment="1" applyProtection="1">
      <alignment horizontal="center"/>
      <protection locked="0"/>
    </xf>
    <xf numFmtId="10" fontId="14" fillId="0" borderId="5" xfId="15" applyNumberFormat="1" applyFont="1" applyBorder="1"/>
    <xf numFmtId="0" fontId="14" fillId="0" borderId="9" xfId="0" applyFont="1" applyBorder="1" applyAlignment="1" applyProtection="1">
      <alignment horizontal="center"/>
      <protection locked="0"/>
    </xf>
    <xf numFmtId="10" fontId="14" fillId="0" borderId="10" xfId="15" applyNumberFormat="1" applyFont="1" applyBorder="1"/>
    <xf numFmtId="0" fontId="14" fillId="4" borderId="7" xfId="0" applyFont="1" applyFill="1" applyBorder="1" applyAlignment="1" applyProtection="1">
      <alignment horizontal="center"/>
      <protection locked="0"/>
    </xf>
    <xf numFmtId="10" fontId="14" fillId="4" borderId="8" xfId="15" applyNumberFormat="1" applyFont="1" applyFill="1" applyBorder="1"/>
    <xf numFmtId="0" fontId="11" fillId="4" borderId="6" xfId="0" applyFont="1" applyFill="1" applyBorder="1" applyAlignment="1" applyProtection="1">
      <alignment horizontal="center"/>
      <protection locked="0"/>
    </xf>
    <xf numFmtId="0" fontId="11" fillId="4" borderId="11" xfId="0" applyFont="1" applyFill="1" applyBorder="1" applyAlignment="1" applyProtection="1">
      <alignment horizontal="center" wrapText="1"/>
      <protection locked="0"/>
    </xf>
    <xf numFmtId="0" fontId="12" fillId="0" borderId="7" xfId="0" applyFont="1" applyBorder="1" applyAlignment="1" applyProtection="1">
      <alignment horizontal="center"/>
      <protection locked="0"/>
    </xf>
    <xf numFmtId="10" fontId="12" fillId="0" borderId="8" xfId="15" applyNumberFormat="1" applyFont="1" applyBorder="1"/>
    <xf numFmtId="0" fontId="12" fillId="0" borderId="2" xfId="0" applyFont="1" applyBorder="1" applyAlignment="1" applyProtection="1">
      <alignment horizontal="center"/>
      <protection locked="0"/>
    </xf>
    <xf numFmtId="10" fontId="12" fillId="0" borderId="5" xfId="15" applyNumberFormat="1" applyFont="1" applyBorder="1"/>
    <xf numFmtId="0" fontId="12" fillId="0" borderId="9" xfId="0" applyFont="1" applyBorder="1" applyAlignment="1" applyProtection="1">
      <alignment horizontal="center"/>
      <protection locked="0"/>
    </xf>
    <xf numFmtId="10" fontId="12" fillId="0" borderId="10" xfId="15" applyNumberFormat="1" applyFont="1" applyBorder="1"/>
    <xf numFmtId="0" fontId="15" fillId="3" borderId="7" xfId="0" applyFont="1" applyFill="1" applyBorder="1" applyAlignment="1" applyProtection="1">
      <alignment horizontal="center"/>
      <protection locked="0"/>
    </xf>
    <xf numFmtId="10" fontId="15" fillId="3" borderId="8" xfId="15" applyNumberFormat="1" applyFont="1" applyFill="1" applyBorder="1"/>
    <xf numFmtId="0" fontId="12" fillId="5" borderId="3" xfId="0" applyFont="1" applyFill="1" applyBorder="1" applyAlignment="1" applyProtection="1">
      <alignment horizontal="center"/>
      <protection locked="0"/>
    </xf>
    <xf numFmtId="10" fontId="12" fillId="5" borderId="12" xfId="15" applyNumberFormat="1" applyFont="1" applyFill="1" applyBorder="1"/>
    <xf numFmtId="9" fontId="0" fillId="0" borderId="0" xfId="0" applyNumberFormat="1"/>
    <xf numFmtId="0" fontId="16" fillId="0" borderId="4" xfId="0" applyFont="1" applyBorder="1"/>
    <xf numFmtId="0" fontId="0" fillId="0" borderId="13" xfId="0" applyBorder="1"/>
    <xf numFmtId="0" fontId="0" fillId="0" borderId="2" xfId="0" applyBorder="1"/>
    <xf numFmtId="0" fontId="0" fillId="0" borderId="5" xfId="0" applyBorder="1"/>
    <xf numFmtId="0" fontId="2" fillId="0" borderId="2" xfId="0" applyFont="1" applyBorder="1"/>
    <xf numFmtId="0" fontId="0" fillId="0" borderId="3" xfId="0" applyBorder="1"/>
    <xf numFmtId="2" fontId="0" fillId="6" borderId="0" xfId="0" applyNumberFormat="1" applyFill="1"/>
    <xf numFmtId="10" fontId="12" fillId="0" borderId="5" xfId="15" applyNumberFormat="1" applyFont="1" applyFill="1" applyBorder="1"/>
    <xf numFmtId="10" fontId="14" fillId="5" borderId="12" xfId="15" applyNumberFormat="1" applyFont="1" applyFill="1" applyBorder="1"/>
    <xf numFmtId="10" fontId="14" fillId="0" borderId="5" xfId="15" applyNumberFormat="1" applyFont="1" applyFill="1" applyBorder="1"/>
    <xf numFmtId="2" fontId="2" fillId="0" borderId="12" xfId="0" applyNumberFormat="1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10" fontId="1" fillId="0" borderId="5" xfId="15" applyNumberFormat="1" applyFont="1" applyFill="1" applyBorder="1"/>
    <xf numFmtId="168" fontId="2" fillId="0" borderId="5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14" fillId="5" borderId="3" xfId="0" applyFont="1" applyFill="1" applyBorder="1" applyAlignment="1" applyProtection="1">
      <alignment horizontal="center"/>
      <protection locked="0"/>
    </xf>
    <xf numFmtId="10" fontId="2" fillId="0" borderId="14" xfId="15" applyNumberFormat="1" applyFont="1" applyBorder="1" applyAlignment="1" applyProtection="1">
      <alignment wrapText="1"/>
      <protection locked="0"/>
    </xf>
    <xf numFmtId="10" fontId="2" fillId="0" borderId="13" xfId="15" applyNumberFormat="1" applyFont="1" applyBorder="1" applyProtection="1">
      <protection locked="0"/>
    </xf>
    <xf numFmtId="10" fontId="2" fillId="0" borderId="5" xfId="15" applyNumberFormat="1" applyFont="1" applyBorder="1" applyProtection="1">
      <protection locked="0"/>
    </xf>
    <xf numFmtId="10" fontId="2" fillId="7" borderId="5" xfId="15" applyNumberFormat="1" applyFont="1" applyFill="1" applyBorder="1" applyProtection="1">
      <protection locked="0"/>
    </xf>
    <xf numFmtId="10" fontId="2" fillId="0" borderId="5" xfId="15" applyNumberFormat="1" applyFont="1" applyBorder="1"/>
    <xf numFmtId="10" fontId="2" fillId="0" borderId="12" xfId="15" applyNumberFormat="1" applyFont="1" applyBorder="1"/>
    <xf numFmtId="10" fontId="13" fillId="4" borderId="11" xfId="15" applyNumberFormat="1" applyFon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</cellXfs>
  <cellStyles count="2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Hyperlink" xfId="21"/>
    <cellStyle name="Followed Hyperlink" xfId="22"/>
    <cellStyle name="Hyperlink" xfId="23"/>
    <cellStyle name="Followed Hyperlink" xfId="24"/>
    <cellStyle name="Hyperlink" xfId="25"/>
    <cellStyle name="Followed Hyperlink" xfId="26"/>
    <cellStyle name="Hyperlink" xfId="27"/>
    <cellStyle name="Followed Hyperlink" xfId="28"/>
    <cellStyle name="Hyperlink" xfId="29"/>
    <cellStyle name="Followed Hyperlink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Followed Hyperlink" xfId="60"/>
    <cellStyle name="Hyperlink" xfId="61"/>
    <cellStyle name="Followed Hyperlink" xfId="62"/>
    <cellStyle name="Hyperlink" xfId="63"/>
    <cellStyle name="Followed Hyperlink" xfId="64"/>
    <cellStyle name="Hyperlink" xfId="65"/>
    <cellStyle name="Followed Hyperlink" xfId="66"/>
    <cellStyle name="Hyperlink" xfId="67"/>
    <cellStyle name="Followed Hyperlink" xfId="68"/>
    <cellStyle name="Hyperlink" xfId="69"/>
    <cellStyle name="Followed Hyperlink" xfId="70"/>
    <cellStyle name="Hyperlink" xfId="71"/>
    <cellStyle name="Followed Hyperlink" xfId="72"/>
    <cellStyle name="Hyperlink" xfId="73"/>
    <cellStyle name="Followed Hyperlink" xfId="74"/>
    <cellStyle name="Hyperlink" xfId="75"/>
    <cellStyle name="Followed Hyperlink" xfId="76"/>
    <cellStyle name="Hyperlink" xfId="77"/>
    <cellStyle name="Followed Hyperlink" xfId="78"/>
    <cellStyle name="Hyperlink" xfId="79"/>
    <cellStyle name="Followed Hyperlink" xfId="80"/>
    <cellStyle name="Hyperlink" xfId="81"/>
    <cellStyle name="Followed Hyperlink" xfId="82"/>
    <cellStyle name="Hyperlink" xfId="83"/>
    <cellStyle name="Followed Hyperlink" xfId="84"/>
    <cellStyle name="Hyperlink" xfId="85"/>
    <cellStyle name="Followed Hyperlink" xfId="86"/>
    <cellStyle name="Hyperlink" xfId="87"/>
    <cellStyle name="Followed Hyperlink" xfId="88"/>
    <cellStyle name="Hyperlink" xfId="89"/>
    <cellStyle name="Followed Hyperlink" xfId="90"/>
    <cellStyle name="Hyperlink" xfId="91"/>
    <cellStyle name="Followed Hyperlink" xfId="92"/>
    <cellStyle name="Hyperlink" xfId="93"/>
    <cellStyle name="Followed Hyperlink" xfId="94"/>
    <cellStyle name="Hyperlink" xfId="95"/>
    <cellStyle name="Followed Hyperlink" xfId="96"/>
    <cellStyle name="Hyperlink" xfId="97"/>
    <cellStyle name="Followed Hyperlink" xfId="98"/>
    <cellStyle name="Hyperlink" xfId="99"/>
    <cellStyle name="Followed Hyperlink" xfId="100"/>
    <cellStyle name="Hyperlink" xfId="101"/>
    <cellStyle name="Followed Hyperlink" xfId="102"/>
    <cellStyle name="Hyperlink" xfId="103"/>
    <cellStyle name="Followed Hyperlink" xfId="104"/>
    <cellStyle name="Hyperlink" xfId="105"/>
    <cellStyle name="Followed Hyperlink" xfId="106"/>
    <cellStyle name="Hyperlink" xfId="107"/>
    <cellStyle name="Followed Hyperlink" xfId="108"/>
    <cellStyle name="Hyperlink" xfId="109"/>
    <cellStyle name="Followed Hyperlink" xfId="110"/>
    <cellStyle name="Hyperlink" xfId="111"/>
    <cellStyle name="Followed Hyperlink" xfId="112"/>
    <cellStyle name="Hyperlink" xfId="113"/>
    <cellStyle name="Followed Hyperlink" xfId="114"/>
    <cellStyle name="Hyperlink" xfId="115"/>
    <cellStyle name="Followed Hyperlink" xfId="116"/>
    <cellStyle name="Hyperlink" xfId="117"/>
    <cellStyle name="Followed Hyperlink" xfId="118"/>
    <cellStyle name="Hyperlink" xfId="119"/>
    <cellStyle name="Followed Hyperlink" xfId="120"/>
    <cellStyle name="Hyperlink" xfId="121"/>
    <cellStyle name="Followed Hyperlink" xfId="122"/>
    <cellStyle name="Hyperlink" xfId="123"/>
    <cellStyle name="Followed Hyperlink" xfId="124"/>
    <cellStyle name="Hyperlink" xfId="125"/>
    <cellStyle name="Followed Hyperlink" xfId="126"/>
    <cellStyle name="Hyperlink" xfId="127"/>
    <cellStyle name="Followed Hyperlink" xfId="128"/>
    <cellStyle name="Hyperlink" xfId="129"/>
    <cellStyle name="Followed Hyperlink" xfId="130"/>
    <cellStyle name="Hyperlink" xfId="131"/>
    <cellStyle name="Followed Hyperlink" xfId="132"/>
    <cellStyle name="Hyperlink" xfId="133"/>
    <cellStyle name="Followed Hyperlink" xfId="134"/>
    <cellStyle name="Hyperlink" xfId="135"/>
    <cellStyle name="Followed Hyperlink" xfId="136"/>
    <cellStyle name="Hyperlink" xfId="137"/>
    <cellStyle name="Followed Hyperlink" xfId="138"/>
    <cellStyle name="Hyperlink" xfId="139"/>
    <cellStyle name="Followed Hyperlink" xfId="140"/>
    <cellStyle name="Hyperlink" xfId="141"/>
    <cellStyle name="Followed Hyperlink" xfId="142"/>
    <cellStyle name="Hyperlink" xfId="143"/>
    <cellStyle name="Followed Hyperlink" xfId="144"/>
    <cellStyle name="Hyperlink" xfId="145"/>
    <cellStyle name="Followed Hyperlink" xfId="146"/>
    <cellStyle name="Hyperlink" xfId="147"/>
    <cellStyle name="Followed Hyperlink" xfId="148"/>
    <cellStyle name="Hyperlink" xfId="149"/>
    <cellStyle name="Followed Hyperlink" xfId="150"/>
    <cellStyle name="Hyperlink" xfId="151"/>
    <cellStyle name="Followed Hyperlink" xfId="152"/>
    <cellStyle name="Hyperlink" xfId="153"/>
    <cellStyle name="Followed Hyperlink" xfId="154"/>
    <cellStyle name="Hyperlink" xfId="155"/>
    <cellStyle name="Followed Hyperlink" xfId="156"/>
    <cellStyle name="Hyperlink" xfId="157"/>
    <cellStyle name="Followed Hyperlink" xfId="158"/>
    <cellStyle name="Hyperlink" xfId="159"/>
    <cellStyle name="Followed Hyperlink" xfId="160"/>
    <cellStyle name="Hyperlink" xfId="161"/>
    <cellStyle name="Followed Hyperlink" xfId="162"/>
    <cellStyle name="Hyperlink" xfId="163"/>
    <cellStyle name="Followed Hyperlink" xfId="164"/>
    <cellStyle name="Hyperlink" xfId="165"/>
    <cellStyle name="Followed Hyperlink" xfId="166"/>
    <cellStyle name="Hyperlink" xfId="167"/>
    <cellStyle name="Followed Hyperlink" xfId="168"/>
    <cellStyle name="Hyperlink" xfId="169"/>
    <cellStyle name="Followed Hyperlink" xfId="170"/>
    <cellStyle name="Hyperlink" xfId="171"/>
    <cellStyle name="Followed Hyperlink" xfId="172"/>
    <cellStyle name="Hyperlink" xfId="173"/>
    <cellStyle name="Followed Hyperlink" xfId="174"/>
    <cellStyle name="Hyperlink" xfId="175"/>
    <cellStyle name="Followed Hyperlink" xfId="176"/>
    <cellStyle name="Hyperlink" xfId="177"/>
    <cellStyle name="Followed Hyperlink" xfId="178"/>
    <cellStyle name="Hyperlink" xfId="179"/>
    <cellStyle name="Followed Hyperlink" xfId="180"/>
    <cellStyle name="Hyperlink" xfId="181"/>
    <cellStyle name="Followed Hyperlink" xfId="182"/>
    <cellStyle name="Hyperlink" xfId="183"/>
    <cellStyle name="Followed Hyperlink" xfId="184"/>
    <cellStyle name="Hyperlink" xfId="185"/>
    <cellStyle name="Followed Hyperlink" xfId="186"/>
    <cellStyle name="Hyperlink" xfId="187"/>
    <cellStyle name="Followed Hyperlink" xfId="188"/>
    <cellStyle name="Hyperlink" xfId="189"/>
    <cellStyle name="Followed Hyperlink" xfId="190"/>
    <cellStyle name="Hyperlink" xfId="191"/>
    <cellStyle name="Followed Hyperlink" xfId="192"/>
    <cellStyle name="Hyperlink" xfId="193"/>
    <cellStyle name="Followed Hyperlink" xfId="194"/>
    <cellStyle name="Hyperlink" xfId="195"/>
    <cellStyle name="Followed Hyperlink" xfId="196"/>
    <cellStyle name="Hyperlink" xfId="197"/>
    <cellStyle name="Followed Hyperlink" xfId="198"/>
    <cellStyle name="Hyperlink" xfId="199"/>
    <cellStyle name="Followed Hyperlink" xfId="200"/>
    <cellStyle name="Hyperlink" xfId="201"/>
    <cellStyle name="Followed Hyperlink" xfId="202"/>
    <cellStyle name="Hyperlink" xfId="203"/>
    <cellStyle name="Followed Hyperlink" xfId="204"/>
    <cellStyle name="Hyperlink" xfId="205"/>
    <cellStyle name="Followed Hyperlink" xfId="206"/>
    <cellStyle name="Hyperlink" xfId="207"/>
    <cellStyle name="Followed Hyperlink" xfId="208"/>
    <cellStyle name="Hyperlink" xfId="209"/>
    <cellStyle name="Followed Hyperlink" xfId="210"/>
    <cellStyle name="Hyperlink" xfId="211"/>
    <cellStyle name="Followed Hyperlink" xfId="212"/>
    <cellStyle name="Hyperlink" xfId="213"/>
    <cellStyle name="Followed Hyperlink" xfId="214"/>
    <cellStyle name="Hyperlink" xfId="215"/>
    <cellStyle name="Followed Hyperlink" xfId="216"/>
    <cellStyle name="Hyperlink" xfId="217"/>
    <cellStyle name="Followed Hyperlink" xfId="218"/>
    <cellStyle name="Hyperlink" xfId="219"/>
    <cellStyle name="Followed Hyperlink" xfId="220"/>
    <cellStyle name="Hyperlink" xfId="221"/>
    <cellStyle name="Followed Hyperlink" xfId="222"/>
    <cellStyle name="Hyperlink" xfId="223"/>
    <cellStyle name="Followed Hyperlink" xfId="224"/>
    <cellStyle name="Hyperlink" xfId="225"/>
    <cellStyle name="Followed Hyperlink" xfId="226"/>
    <cellStyle name="Hyperlink" xfId="227"/>
    <cellStyle name="Followed Hyperlink" xfId="228"/>
    <cellStyle name="Hyperlink" xfId="229"/>
    <cellStyle name="Followed Hyperlink" xfId="230"/>
    <cellStyle name="Hyperlink" xfId="231"/>
    <cellStyle name="Followed Hyperlink" xfId="232"/>
    <cellStyle name="Hyperlink" xfId="233"/>
    <cellStyle name="Followed Hyperlink" xfId="234"/>
    <cellStyle name="Hyperlink" xfId="235"/>
    <cellStyle name="Followed Hyperlink" xfId="236"/>
    <cellStyle name="Hyperlink" xfId="237"/>
    <cellStyle name="Followed Hyperlink" xfId="238"/>
    <cellStyle name="Hyperlink" xfId="239"/>
    <cellStyle name="Followed Hyperlink" xfId="240"/>
    <cellStyle name="Hyperlink" xfId="241"/>
    <cellStyle name="Followed Hyperlink" xfId="242"/>
    <cellStyle name="Hyperlink" xfId="243"/>
    <cellStyle name="Followed Hyperlink" xfId="244"/>
    <cellStyle name="Hyperlink" xfId="245"/>
    <cellStyle name="Followed Hyperlink" xfId="246"/>
    <cellStyle name="Hyperlink" xfId="247"/>
    <cellStyle name="Followed Hyperlink" xfId="248"/>
    <cellStyle name="Hyperlink" xfId="249"/>
    <cellStyle name="Followed Hyperlink" xfId="250"/>
    <cellStyle name="Hyperlink" xfId="251"/>
    <cellStyle name="Followed Hyperlink" xfId="252"/>
    <cellStyle name="Hyperlink" xfId="253"/>
    <cellStyle name="Followed Hyperlink" xfId="254"/>
    <cellStyle name="Hyperlink" xfId="255"/>
    <cellStyle name="Followed Hyperlink" xfId="256"/>
    <cellStyle name="Hyperlink" xfId="257"/>
    <cellStyle name="Followed Hyperlink" xfId="258"/>
    <cellStyle name="Hyperlink" xfId="259"/>
    <cellStyle name="Followed Hyperlink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165</xdr:row>
      <xdr:rowOff>0</xdr:rowOff>
    </xdr:from>
    <xdr:to>
      <xdr:col>14</xdr:col>
      <xdr:colOff>466725</xdr:colOff>
      <xdr:row>195</xdr:row>
      <xdr:rowOff>180975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35032950"/>
          <a:ext cx="9810750" cy="58959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VF%20Performance%20Web%20File-20240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YTD"/>
      <sheetName val="Last 1M"/>
      <sheetName val="Last 3M"/>
      <sheetName val="Last 6M"/>
      <sheetName val="Last 9M"/>
      <sheetName val="Last 12M"/>
      <sheetName val="Last 2 Years"/>
      <sheetName val="Last 3 Years"/>
      <sheetName val="Last 5 Years"/>
      <sheetName val="CAGR"/>
      <sheetName val="summary"/>
      <sheetName val="Stddev sharpe"/>
    </sheetNames>
    <sheetDataSet>
      <sheetData sheetId="0">
        <row r="4">
          <cell r="N4" t="str">
            <v>Aggregate Value Fund Class A</v>
          </cell>
          <cell r="V4" t="str">
            <v>AC Asia Pacific</v>
          </cell>
        </row>
        <row r="5">
          <cell r="B5">
            <v>41274</v>
          </cell>
          <cell r="N5">
            <v>100.37</v>
          </cell>
          <cell r="V5">
            <v>100.37</v>
          </cell>
        </row>
        <row r="6">
          <cell r="B6">
            <v>41305</v>
          </cell>
          <cell r="N6">
            <v>102.07999999999998</v>
          </cell>
          <cell r="V6">
            <v>104.75247872816838</v>
          </cell>
        </row>
        <row r="7">
          <cell r="B7">
            <v>41333</v>
          </cell>
          <cell r="N7">
            <v>102.98999999999998</v>
          </cell>
          <cell r="V7">
            <v>106.35264532019706</v>
          </cell>
        </row>
        <row r="8">
          <cell r="B8">
            <v>41362</v>
          </cell>
          <cell r="N8">
            <v>102.92999999999999</v>
          </cell>
          <cell r="V8">
            <v>107.53928571428573</v>
          </cell>
        </row>
        <row r="9">
          <cell r="B9">
            <v>41394</v>
          </cell>
          <cell r="N9">
            <v>101.77999999999999</v>
          </cell>
          <cell r="V9">
            <v>112.06110479175997</v>
          </cell>
        </row>
        <row r="10">
          <cell r="B10">
            <v>41425</v>
          </cell>
          <cell r="N10">
            <v>108.37999999999998</v>
          </cell>
          <cell r="V10">
            <v>109.43611240483655</v>
          </cell>
        </row>
        <row r="11">
          <cell r="B11">
            <v>41453</v>
          </cell>
          <cell r="N11">
            <v>104.71999999999998</v>
          </cell>
          <cell r="V11">
            <v>106.59536721898792</v>
          </cell>
        </row>
        <row r="12">
          <cell r="B12">
            <v>41486</v>
          </cell>
          <cell r="N12">
            <v>106.15999999999998</v>
          </cell>
          <cell r="V12">
            <v>108.6854724585759</v>
          </cell>
        </row>
        <row r="13">
          <cell r="B13">
            <v>41516</v>
          </cell>
          <cell r="N13">
            <v>105.96999999999998</v>
          </cell>
          <cell r="V13">
            <v>107.28757411553961</v>
          </cell>
        </row>
        <row r="14">
          <cell r="B14">
            <v>41547</v>
          </cell>
          <cell r="N14">
            <v>108.54</v>
          </cell>
          <cell r="V14">
            <v>112.86118808777428</v>
          </cell>
        </row>
        <row r="15">
          <cell r="B15">
            <v>41578</v>
          </cell>
          <cell r="N15">
            <v>110.42</v>
          </cell>
          <cell r="V15">
            <v>114.69958172861621</v>
          </cell>
        </row>
        <row r="16">
          <cell r="B16">
            <v>41607</v>
          </cell>
          <cell r="N16">
            <v>112.63000000000001</v>
          </cell>
          <cell r="V16">
            <v>115.94016032243618</v>
          </cell>
        </row>
        <row r="17">
          <cell r="B17">
            <v>41639</v>
          </cell>
          <cell r="N17">
            <v>113.76000000000003</v>
          </cell>
          <cell r="V17">
            <v>116.13793372145096</v>
          </cell>
        </row>
        <row r="18">
          <cell r="B18">
            <v>41670</v>
          </cell>
          <cell r="N18">
            <v>113.63000000000002</v>
          </cell>
          <cell r="V18">
            <v>112.10155844155845</v>
          </cell>
        </row>
        <row r="19">
          <cell r="B19">
            <v>41698</v>
          </cell>
          <cell r="N19">
            <v>115.35000000000004</v>
          </cell>
          <cell r="V19">
            <v>113.96692118226602</v>
          </cell>
        </row>
        <row r="20">
          <cell r="B20">
            <v>41729</v>
          </cell>
          <cell r="N20">
            <v>115.94000000000004</v>
          </cell>
          <cell r="V20">
            <v>113.75566323331842</v>
          </cell>
        </row>
        <row r="21">
          <cell r="B21">
            <v>41759</v>
          </cell>
          <cell r="N21">
            <v>117.03000000000006</v>
          </cell>
          <cell r="V21">
            <v>113.03199238692343</v>
          </cell>
        </row>
        <row r="22">
          <cell r="B22">
            <v>41789</v>
          </cell>
          <cell r="N22">
            <v>118.44000000000005</v>
          </cell>
          <cell r="V22">
            <v>116.94700671742054</v>
          </cell>
        </row>
        <row r="23">
          <cell r="B23">
            <v>41820</v>
          </cell>
          <cell r="N23">
            <v>119.93000000000008</v>
          </cell>
          <cell r="V23">
            <v>119.81022615315723</v>
          </cell>
        </row>
        <row r="24">
          <cell r="B24">
            <v>41851</v>
          </cell>
          <cell r="N24">
            <v>124.21000000000008</v>
          </cell>
          <cell r="V24">
            <v>122.59703313927457</v>
          </cell>
        </row>
        <row r="25">
          <cell r="B25">
            <v>41880</v>
          </cell>
          <cell r="N25">
            <v>126.4400000000001</v>
          </cell>
          <cell r="V25">
            <v>122.34981639050609</v>
          </cell>
        </row>
        <row r="26">
          <cell r="B26">
            <v>41912</v>
          </cell>
          <cell r="N26">
            <v>126.5800000000001</v>
          </cell>
          <cell r="V26">
            <v>119.02812225705334</v>
          </cell>
        </row>
        <row r="27">
          <cell r="B27">
            <v>41943</v>
          </cell>
          <cell r="N27">
            <v>127.43000000000012</v>
          </cell>
          <cell r="V27">
            <v>121.23059874608154</v>
          </cell>
        </row>
        <row r="28">
          <cell r="B28">
            <v>41971</v>
          </cell>
          <cell r="N28">
            <v>128.78000000000011</v>
          </cell>
          <cell r="V28">
            <v>122.25991939095391</v>
          </cell>
        </row>
        <row r="29">
          <cell r="B29">
            <v>42004</v>
          </cell>
          <cell r="N29">
            <v>126.77000000000011</v>
          </cell>
          <cell r="V29">
            <v>121.87336229287958</v>
          </cell>
        </row>
        <row r="30">
          <cell r="B30">
            <v>42034</v>
          </cell>
          <cell r="N30">
            <v>130.2900000000001</v>
          </cell>
          <cell r="V30">
            <v>126.87163546798034</v>
          </cell>
        </row>
        <row r="31">
          <cell r="B31">
            <v>42062</v>
          </cell>
          <cell r="N31">
            <v>133.0400000000001</v>
          </cell>
          <cell r="V31">
            <v>133.0700335871026</v>
          </cell>
        </row>
        <row r="32">
          <cell r="B32">
            <v>42094</v>
          </cell>
          <cell r="N32">
            <v>134.56000000000012</v>
          </cell>
          <cell r="V32">
            <v>134.82302507836997</v>
          </cell>
        </row>
        <row r="33">
          <cell r="B33">
            <v>42124</v>
          </cell>
          <cell r="N33">
            <v>143.2600000000001</v>
          </cell>
          <cell r="V33">
            <v>136.52657321988363</v>
          </cell>
        </row>
        <row r="34">
          <cell r="B34">
            <v>42153</v>
          </cell>
          <cell r="N34">
            <v>148.86000000000013</v>
          </cell>
          <cell r="V34">
            <v>137.4120586654725</v>
          </cell>
        </row>
        <row r="35">
          <cell r="B35">
            <v>42185</v>
          </cell>
          <cell r="N35">
            <v>146.5100000000001</v>
          </cell>
          <cell r="V35">
            <v>133.13745633676672</v>
          </cell>
        </row>
        <row r="36">
          <cell r="B36">
            <v>42216</v>
          </cell>
          <cell r="N36">
            <v>139.06000000000012</v>
          </cell>
          <cell r="V36">
            <v>131.70809404388717</v>
          </cell>
        </row>
        <row r="37">
          <cell r="B37">
            <v>42247</v>
          </cell>
          <cell r="N37">
            <v>129.02000000000012</v>
          </cell>
          <cell r="V37">
            <v>124.36800403045234</v>
          </cell>
        </row>
        <row r="38">
          <cell r="B38">
            <v>42277</v>
          </cell>
          <cell r="N38">
            <v>129.6600000000001</v>
          </cell>
          <cell r="V38">
            <v>120.10239140170178</v>
          </cell>
        </row>
        <row r="39">
          <cell r="B39">
            <v>42307</v>
          </cell>
          <cell r="N39">
            <v>133.77000000000012</v>
          </cell>
          <cell r="V39">
            <v>128.3594308105688</v>
          </cell>
        </row>
        <row r="40">
          <cell r="B40">
            <v>42338</v>
          </cell>
          <cell r="N40">
            <v>133.7600000000001</v>
          </cell>
          <cell r="V40">
            <v>126.83118181818189</v>
          </cell>
        </row>
        <row r="41">
          <cell r="B41">
            <v>42369</v>
          </cell>
          <cell r="N41">
            <v>134.62000000000012</v>
          </cell>
          <cell r="V41">
            <v>127.81555396327816</v>
          </cell>
        </row>
        <row r="42">
          <cell r="B42">
            <v>42398</v>
          </cell>
          <cell r="N42">
            <v>125.7700000000001</v>
          </cell>
          <cell r="V42">
            <v>118.15612136139728</v>
          </cell>
        </row>
        <row r="43">
          <cell r="B43">
            <v>42429</v>
          </cell>
          <cell r="N43">
            <v>124.8500000000001</v>
          </cell>
          <cell r="V43">
            <v>114.73554052843713</v>
          </cell>
        </row>
        <row r="44">
          <cell r="B44">
            <v>42460</v>
          </cell>
          <cell r="N44">
            <v>131.7600000000001</v>
          </cell>
          <cell r="V44">
            <v>119.44164845499334</v>
          </cell>
        </row>
        <row r="45">
          <cell r="B45">
            <v>42489</v>
          </cell>
          <cell r="N45">
            <v>132.8500000000001</v>
          </cell>
          <cell r="V45">
            <v>121.54074339453655</v>
          </cell>
        </row>
        <row r="46">
          <cell r="B46">
            <v>42521</v>
          </cell>
          <cell r="N46">
            <v>131.9500000000001</v>
          </cell>
          <cell r="V46">
            <v>122.64647648902827</v>
          </cell>
        </row>
        <row r="47">
          <cell r="B47">
            <v>42551</v>
          </cell>
          <cell r="N47">
            <v>131.62000000000012</v>
          </cell>
          <cell r="V47">
            <v>120.4664742498881</v>
          </cell>
        </row>
        <row r="48">
          <cell r="B48">
            <v>42580</v>
          </cell>
          <cell r="N48">
            <v>134.2900000000001</v>
          </cell>
          <cell r="V48">
            <v>127.06491401701753</v>
          </cell>
        </row>
        <row r="49">
          <cell r="B49">
            <v>42613</v>
          </cell>
          <cell r="N49">
            <v>139.96000000000012</v>
          </cell>
          <cell r="V49">
            <v>130.61584549932832</v>
          </cell>
        </row>
        <row r="50">
          <cell r="B50">
            <v>42643</v>
          </cell>
          <cell r="N50">
            <v>143.7900000000001</v>
          </cell>
          <cell r="V50">
            <v>133.02508508732652</v>
          </cell>
        </row>
        <row r="51">
          <cell r="B51">
            <v>42674</v>
          </cell>
          <cell r="N51">
            <v>147.2000000000001</v>
          </cell>
          <cell r="V51">
            <v>135.13316972682495</v>
          </cell>
        </row>
        <row r="52">
          <cell r="B52">
            <v>42704</v>
          </cell>
          <cell r="N52">
            <v>149.56000000000014</v>
          </cell>
          <cell r="V52">
            <v>135.9512324227497</v>
          </cell>
        </row>
        <row r="53">
          <cell r="B53">
            <v>42734</v>
          </cell>
          <cell r="N53">
            <v>149.91000000000014</v>
          </cell>
          <cell r="V53">
            <v>136.8726766681595</v>
          </cell>
        </row>
        <row r="54">
          <cell r="B54">
            <v>42766</v>
          </cell>
          <cell r="N54">
            <v>152.26000000000013</v>
          </cell>
          <cell r="V54">
            <v>140.0460407523512</v>
          </cell>
        </row>
        <row r="55">
          <cell r="B55">
            <v>42794</v>
          </cell>
          <cell r="N55">
            <v>157.09000000000015</v>
          </cell>
          <cell r="V55">
            <v>142.36088849081963</v>
          </cell>
        </row>
        <row r="56">
          <cell r="B56">
            <v>42825</v>
          </cell>
          <cell r="N56">
            <v>159.80000000000018</v>
          </cell>
          <cell r="V56">
            <v>144.55887012987026</v>
          </cell>
        </row>
        <row r="57">
          <cell r="B57">
            <v>42855</v>
          </cell>
          <cell r="N57">
            <v>161.08000000000018</v>
          </cell>
          <cell r="V57">
            <v>146.56806806986128</v>
          </cell>
        </row>
        <row r="58">
          <cell r="B58">
            <v>42886</v>
          </cell>
          <cell r="N58">
            <v>161.95000000000016</v>
          </cell>
          <cell r="V58">
            <v>149.18856560680712</v>
          </cell>
        </row>
        <row r="59">
          <cell r="B59">
            <v>42916</v>
          </cell>
          <cell r="N59">
            <v>162.7100000000002</v>
          </cell>
          <cell r="V59">
            <v>150.76625794894773</v>
          </cell>
        </row>
        <row r="60">
          <cell r="B60">
            <v>42947</v>
          </cell>
          <cell r="N60">
            <v>163.89000000000019</v>
          </cell>
          <cell r="V60">
            <v>154.42506583072114</v>
          </cell>
        </row>
        <row r="61">
          <cell r="B61">
            <v>42978</v>
          </cell>
          <cell r="N61">
            <v>164.85000000000016</v>
          </cell>
          <cell r="V61">
            <v>155.47236587550393</v>
          </cell>
        </row>
        <row r="62">
          <cell r="B62">
            <v>43008</v>
          </cell>
          <cell r="N62">
            <v>165.8800000000002</v>
          </cell>
          <cell r="V62">
            <v>156.24997492163024</v>
          </cell>
        </row>
        <row r="63">
          <cell r="B63">
            <v>43039</v>
          </cell>
          <cell r="N63">
            <v>169.53000000000023</v>
          </cell>
          <cell r="V63">
            <v>163.6440031347964</v>
          </cell>
        </row>
        <row r="64">
          <cell r="B64">
            <v>43069</v>
          </cell>
          <cell r="N64">
            <v>168.88000000000022</v>
          </cell>
          <cell r="V64">
            <v>164.48004523063162</v>
          </cell>
        </row>
        <row r="65">
          <cell r="B65">
            <v>43100</v>
          </cell>
          <cell r="N65">
            <v>168.94000000000023</v>
          </cell>
          <cell r="V65">
            <v>166.5027277205555</v>
          </cell>
        </row>
        <row r="66">
          <cell r="B66">
            <v>43131</v>
          </cell>
          <cell r="N66">
            <v>174.24000000000024</v>
          </cell>
          <cell r="V66">
            <v>173.0247550380656</v>
          </cell>
        </row>
        <row r="67">
          <cell r="B67">
            <v>43159</v>
          </cell>
          <cell r="N67">
            <v>170.61000000000024</v>
          </cell>
          <cell r="V67">
            <v>168.4355132109272</v>
          </cell>
        </row>
        <row r="68">
          <cell r="B68">
            <v>43190</v>
          </cell>
          <cell r="N68">
            <v>167.48000000000022</v>
          </cell>
          <cell r="V68">
            <v>163.18552843708036</v>
          </cell>
        </row>
        <row r="69">
          <cell r="B69">
            <v>43220</v>
          </cell>
          <cell r="N69">
            <v>169.77000000000024</v>
          </cell>
          <cell r="V69">
            <v>166.26000582176462</v>
          </cell>
        </row>
        <row r="70">
          <cell r="B70">
            <v>43251</v>
          </cell>
          <cell r="N70">
            <v>172.5000000000002</v>
          </cell>
          <cell r="V70">
            <v>166.7139856695031</v>
          </cell>
        </row>
        <row r="71">
          <cell r="B71">
            <v>43281</v>
          </cell>
          <cell r="N71">
            <v>168.0500000000002</v>
          </cell>
          <cell r="V71">
            <v>164.0844984326021</v>
          </cell>
        </row>
        <row r="72">
          <cell r="B72">
            <v>43312</v>
          </cell>
          <cell r="N72">
            <v>166.1000000000002</v>
          </cell>
          <cell r="V72">
            <v>165.16775727720574</v>
          </cell>
        </row>
        <row r="73">
          <cell r="B73">
            <v>43343</v>
          </cell>
          <cell r="N73">
            <v>164.5400000000002</v>
          </cell>
          <cell r="V73">
            <v>165.57678862516815</v>
          </cell>
        </row>
        <row r="74">
          <cell r="B74">
            <v>43373</v>
          </cell>
          <cell r="N74">
            <v>162.4800000000002</v>
          </cell>
          <cell r="V74">
            <v>165.37901522615337</v>
          </cell>
        </row>
        <row r="75">
          <cell r="B75">
            <v>43404</v>
          </cell>
          <cell r="N75">
            <v>149.9800000000002</v>
          </cell>
          <cell r="V75">
            <v>151.705681594268</v>
          </cell>
        </row>
        <row r="76">
          <cell r="B76">
            <v>43434</v>
          </cell>
          <cell r="N76">
            <v>153.7000000000002</v>
          </cell>
          <cell r="V76">
            <v>154.52395253022857</v>
          </cell>
        </row>
        <row r="77">
          <cell r="B77">
            <v>43465</v>
          </cell>
          <cell r="N77">
            <v>151.7000000000002</v>
          </cell>
          <cell r="V77">
            <v>146.83775906851787</v>
          </cell>
        </row>
        <row r="78">
          <cell r="B78">
            <v>43496</v>
          </cell>
          <cell r="N78">
            <v>157.7700000000002</v>
          </cell>
          <cell r="V78">
            <v>154.92848902821333</v>
          </cell>
        </row>
        <row r="79">
          <cell r="B79">
            <v>43524</v>
          </cell>
          <cell r="N79">
            <v>161.1600000000002</v>
          </cell>
          <cell r="V79">
            <v>157.79170846395002</v>
          </cell>
        </row>
        <row r="80">
          <cell r="B80">
            <v>43555</v>
          </cell>
          <cell r="N80">
            <v>162.2200000000002</v>
          </cell>
          <cell r="V80">
            <v>160.0750922525752</v>
          </cell>
        </row>
        <row r="81">
          <cell r="B81">
            <v>43585</v>
          </cell>
          <cell r="N81">
            <v>163.8600000000002</v>
          </cell>
          <cell r="V81">
            <v>163.29789968652057</v>
          </cell>
        </row>
        <row r="82">
          <cell r="B82">
            <v>43616</v>
          </cell>
          <cell r="N82">
            <v>157.5100000000002</v>
          </cell>
          <cell r="V82">
            <v>155.43640707568312</v>
          </cell>
        </row>
        <row r="83">
          <cell r="B83">
            <v>43646</v>
          </cell>
          <cell r="N83">
            <v>159.10000000000022</v>
          </cell>
          <cell r="V83">
            <v>161.21228929691017</v>
          </cell>
        </row>
        <row r="84">
          <cell r="B84">
            <v>43677</v>
          </cell>
          <cell r="N84">
            <v>158.73000000000022</v>
          </cell>
          <cell r="V84">
            <v>161.8056094939545</v>
          </cell>
        </row>
        <row r="85">
          <cell r="B85">
            <v>43708</v>
          </cell>
          <cell r="N85">
            <v>149.90000000000023</v>
          </cell>
          <cell r="V85">
            <v>158.90643125839694</v>
          </cell>
        </row>
        <row r="86">
          <cell r="B86">
            <v>43738</v>
          </cell>
          <cell r="N86">
            <v>150.57000000000022</v>
          </cell>
          <cell r="V86">
            <v>162.45286789073015</v>
          </cell>
        </row>
        <row r="87">
          <cell r="B87">
            <v>43769</v>
          </cell>
          <cell r="N87">
            <v>151.02000000000024</v>
          </cell>
          <cell r="V87">
            <v>166.83534661889854</v>
          </cell>
        </row>
        <row r="88">
          <cell r="B88">
            <v>43799</v>
          </cell>
          <cell r="N88">
            <v>151.54000000000022</v>
          </cell>
          <cell r="V88">
            <v>168.44450291088242</v>
          </cell>
        </row>
        <row r="89">
          <cell r="B89">
            <v>43830</v>
          </cell>
          <cell r="N89">
            <v>155.15000000000023</v>
          </cell>
          <cell r="V89">
            <v>172.90788893864777</v>
          </cell>
        </row>
        <row r="90">
          <cell r="B90">
            <v>43861</v>
          </cell>
          <cell r="N90">
            <v>148.43000000000023</v>
          </cell>
          <cell r="V90">
            <v>170.50314420062716</v>
          </cell>
        </row>
        <row r="91">
          <cell r="B91">
            <v>43890</v>
          </cell>
          <cell r="N91">
            <v>144.31000000000023</v>
          </cell>
          <cell r="V91">
            <v>163.66198253470688</v>
          </cell>
        </row>
        <row r="92">
          <cell r="B92">
            <v>43921</v>
          </cell>
          <cell r="N92">
            <v>123.9800000000002</v>
          </cell>
          <cell r="V92">
            <v>147.80415181370373</v>
          </cell>
        </row>
        <row r="93">
          <cell r="B93">
            <v>43951</v>
          </cell>
          <cell r="N93">
            <v>133.8800000000002</v>
          </cell>
          <cell r="V93">
            <v>158.2816471115094</v>
          </cell>
        </row>
        <row r="94">
          <cell r="B94">
            <v>43982</v>
          </cell>
          <cell r="N94">
            <v>133.64000000000019</v>
          </cell>
          <cell r="V94">
            <v>161.80560949395453</v>
          </cell>
        </row>
        <row r="95">
          <cell r="B95">
            <v>44012</v>
          </cell>
          <cell r="N95">
            <v>135.64000000000019</v>
          </cell>
          <cell r="V95">
            <v>167.7478011643531</v>
          </cell>
        </row>
        <row r="96">
          <cell r="B96">
            <v>44043</v>
          </cell>
          <cell r="N96">
            <v>137.6700000000002</v>
          </cell>
          <cell r="V96">
            <v>172.9843013882671</v>
          </cell>
        </row>
        <row r="97">
          <cell r="B97">
            <v>44074</v>
          </cell>
          <cell r="N97">
            <v>141.2300000000002</v>
          </cell>
          <cell r="V97">
            <v>179.74905060456805</v>
          </cell>
        </row>
        <row r="98">
          <cell r="B98">
            <v>44104</v>
          </cell>
          <cell r="N98">
            <v>140.9300000000002</v>
          </cell>
          <cell r="V98">
            <v>178.3017089117781</v>
          </cell>
        </row>
        <row r="99">
          <cell r="B99">
            <v>44135</v>
          </cell>
          <cell r="N99">
            <v>142.9400000000002</v>
          </cell>
          <cell r="V99">
            <v>180.36933990147804</v>
          </cell>
        </row>
        <row r="100">
          <cell r="B100">
            <v>44165</v>
          </cell>
          <cell r="N100">
            <v>155.5100000000002</v>
          </cell>
          <cell r="V100">
            <v>194.85174652933298</v>
          </cell>
        </row>
        <row r="101">
          <cell r="B101">
            <v>44196</v>
          </cell>
          <cell r="N101">
            <v>161.5700000000002</v>
          </cell>
          <cell r="V101">
            <v>203.38746663681172</v>
          </cell>
        </row>
        <row r="102">
          <cell r="B102">
            <v>44227</v>
          </cell>
          <cell r="N102">
            <v>163.7800000000002</v>
          </cell>
          <cell r="V102">
            <v>208.73184326018833</v>
          </cell>
        </row>
        <row r="103">
          <cell r="B103">
            <v>44255</v>
          </cell>
          <cell r="N103">
            <v>172.75000000000023</v>
          </cell>
          <cell r="V103">
            <v>212.18838289296934</v>
          </cell>
        </row>
        <row r="104">
          <cell r="B104">
            <v>44286</v>
          </cell>
          <cell r="N104">
            <v>178.35000000000022</v>
          </cell>
          <cell r="V104">
            <v>211.72091849529804</v>
          </cell>
        </row>
        <row r="105">
          <cell r="B105">
            <v>44316</v>
          </cell>
          <cell r="N105">
            <v>186.47000000000025</v>
          </cell>
          <cell r="V105">
            <v>212.48953784146912</v>
          </cell>
        </row>
        <row r="106">
          <cell r="B106">
            <v>44347</v>
          </cell>
          <cell r="N106">
            <v>187.15000000000026</v>
          </cell>
          <cell r="V106">
            <v>214.21556023287084</v>
          </cell>
        </row>
        <row r="107">
          <cell r="B107">
            <v>44377</v>
          </cell>
          <cell r="N107">
            <v>191.50000000000026</v>
          </cell>
          <cell r="V107">
            <v>217.5147801164356</v>
          </cell>
        </row>
        <row r="108">
          <cell r="B108">
            <v>44408</v>
          </cell>
          <cell r="N108">
            <v>186.95000000000024</v>
          </cell>
          <cell r="V108">
            <v>208.04413121361426</v>
          </cell>
        </row>
        <row r="109">
          <cell r="B109">
            <v>44439</v>
          </cell>
          <cell r="N109">
            <v>189.25000000000026</v>
          </cell>
          <cell r="V109">
            <v>211.65799059561158</v>
          </cell>
        </row>
        <row r="110">
          <cell r="B110">
            <v>44469</v>
          </cell>
          <cell r="N110">
            <v>190.99000000000026</v>
          </cell>
          <cell r="V110">
            <v>210.00838065382925</v>
          </cell>
        </row>
        <row r="111">
          <cell r="B111">
            <v>44500</v>
          </cell>
          <cell r="N111">
            <v>190.37000000000026</v>
          </cell>
          <cell r="V111">
            <v>208.5880080609049</v>
          </cell>
        </row>
        <row r="112">
          <cell r="B112">
            <v>44530</v>
          </cell>
          <cell r="N112">
            <v>186.23000000000025</v>
          </cell>
          <cell r="V112">
            <v>203.53579668607284</v>
          </cell>
        </row>
        <row r="113">
          <cell r="B113">
            <v>44561</v>
          </cell>
          <cell r="N113">
            <v>191.07000000000028</v>
          </cell>
          <cell r="V113">
            <v>204.4033027317513</v>
          </cell>
        </row>
        <row r="114">
          <cell r="B114">
            <v>44592</v>
          </cell>
          <cell r="N114">
            <v>188.10000000000028</v>
          </cell>
          <cell r="V114">
            <v>196.07884057322016</v>
          </cell>
        </row>
        <row r="115">
          <cell r="B115">
            <v>44620</v>
          </cell>
          <cell r="N115">
            <v>191.9300000000003</v>
          </cell>
          <cell r="V115">
            <v>194.52811733094518</v>
          </cell>
        </row>
        <row r="116">
          <cell r="B116">
            <v>44651</v>
          </cell>
          <cell r="N116">
            <v>192.32000000000025</v>
          </cell>
          <cell r="V116">
            <v>193.14370353784173</v>
          </cell>
        </row>
        <row r="117">
          <cell r="B117">
            <v>44681</v>
          </cell>
          <cell r="N117">
            <v>190.79000000000025</v>
          </cell>
          <cell r="V117">
            <v>184.4506636811467</v>
          </cell>
        </row>
        <row r="118">
          <cell r="B118">
            <v>44712</v>
          </cell>
          <cell r="N118">
            <v>190.65000000000026</v>
          </cell>
          <cell r="V118">
            <v>183.9337559337217</v>
          </cell>
        </row>
        <row r="119">
          <cell r="B119">
            <v>44742</v>
          </cell>
          <cell r="N119">
            <v>183.32000000000022</v>
          </cell>
          <cell r="V119">
            <v>174.61593193013908</v>
          </cell>
        </row>
        <row r="120">
          <cell r="B120">
            <v>44773</v>
          </cell>
          <cell r="N120">
            <v>182.88000000000022</v>
          </cell>
          <cell r="V120">
            <v>176.77795476936882</v>
          </cell>
        </row>
        <row r="121">
          <cell r="B121">
            <v>44804</v>
          </cell>
          <cell r="N121">
            <v>185.36000000000024</v>
          </cell>
          <cell r="V121">
            <v>176.89482086878664</v>
          </cell>
        </row>
        <row r="122">
          <cell r="B122">
            <v>44834</v>
          </cell>
          <cell r="N122">
            <v>172.8700000000002</v>
          </cell>
          <cell r="V122">
            <v>160.27007884460392</v>
          </cell>
        </row>
        <row r="123">
          <cell r="B123">
            <v>44865</v>
          </cell>
          <cell r="N123">
            <v>168.5500000000002</v>
          </cell>
          <cell r="V123">
            <v>154.86376318853584</v>
          </cell>
        </row>
        <row r="124">
          <cell r="B124">
            <v>44895</v>
          </cell>
          <cell r="N124">
            <v>178.1600000000002</v>
          </cell>
          <cell r="V124">
            <v>172.3150496905511</v>
          </cell>
        </row>
        <row r="125">
          <cell r="B125">
            <v>44926</v>
          </cell>
          <cell r="N125">
            <v>179.01000000000016</v>
          </cell>
          <cell r="V125">
            <v>168.11637886251705</v>
          </cell>
        </row>
        <row r="126">
          <cell r="B126">
            <v>44957</v>
          </cell>
          <cell r="N126">
            <v>185.5500000000002</v>
          </cell>
          <cell r="V126">
            <v>177.97583228840153</v>
          </cell>
        </row>
        <row r="127">
          <cell r="B127">
            <v>44985</v>
          </cell>
          <cell r="N127">
            <v>185.1900000000002</v>
          </cell>
          <cell r="V127">
            <v>171.67998132691474</v>
          </cell>
        </row>
        <row r="128">
          <cell r="B128">
            <v>45016</v>
          </cell>
          <cell r="N128">
            <v>184.8500000000002</v>
          </cell>
          <cell r="V128">
            <v>174.8860049910437</v>
          </cell>
        </row>
        <row r="129">
          <cell r="B129">
            <v>45046</v>
          </cell>
          <cell r="N129">
            <v>188.5600000000002</v>
          </cell>
          <cell r="V129">
            <v>173.59585269682069</v>
          </cell>
        </row>
        <row r="130">
          <cell r="B130">
            <v>45077</v>
          </cell>
          <cell r="N130">
            <v>185.6200000000002</v>
          </cell>
          <cell r="V130">
            <v>174.76171339946288</v>
          </cell>
        </row>
        <row r="131">
          <cell r="B131">
            <v>45107</v>
          </cell>
          <cell r="N131">
            <v>189.9700000000002</v>
          </cell>
          <cell r="V131">
            <v>180.1939553502018</v>
          </cell>
        </row>
        <row r="132">
          <cell r="B132">
            <v>45138</v>
          </cell>
          <cell r="N132">
            <v>193.16000000000022</v>
          </cell>
          <cell r="V132">
            <v>185.6749664231978</v>
          </cell>
        </row>
        <row r="133">
          <cell r="B133">
            <v>45169</v>
          </cell>
          <cell r="N133">
            <v>189.32000000000022</v>
          </cell>
          <cell r="V133">
            <v>179.7355660546353</v>
          </cell>
        </row>
        <row r="134">
          <cell r="B134">
            <v>45198</v>
          </cell>
          <cell r="N134">
            <v>189.63000000000022</v>
          </cell>
          <cell r="V134">
            <v>177.0251715181373</v>
          </cell>
        </row>
        <row r="135">
          <cell r="B135">
            <v>45230</v>
          </cell>
          <cell r="N135">
            <v>184.0400000000002</v>
          </cell>
          <cell r="V135">
            <v>170.02669010300073</v>
          </cell>
        </row>
        <row r="136">
          <cell r="B136">
            <v>45260</v>
          </cell>
          <cell r="N136">
            <v>188.94000000000023</v>
          </cell>
          <cell r="V136">
            <v>178.98357765338142</v>
          </cell>
        </row>
        <row r="137">
          <cell r="B137">
            <v>45289</v>
          </cell>
          <cell r="N137">
            <v>192.85000000000025</v>
          </cell>
          <cell r="V137">
            <v>184.56065266009884</v>
          </cell>
        </row>
        <row r="138">
          <cell r="B138">
            <v>45322</v>
          </cell>
          <cell r="N138">
            <v>193.35000000000025</v>
          </cell>
          <cell r="V138">
            <v>184.05835317510108</v>
          </cell>
        </row>
        <row r="139">
          <cell r="B139">
            <v>45351</v>
          </cell>
          <cell r="N139">
            <v>197.76000000000028</v>
          </cell>
          <cell r="V139">
            <v>192.58027858799852</v>
          </cell>
        </row>
        <row r="140">
          <cell r="B140">
            <v>45379</v>
          </cell>
          <cell r="N140">
            <v>201.63000000000028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0"/>
  <sheetViews>
    <sheetView showGridLines="0" zoomScale="70" zoomScaleNormal="70" workbookViewId="0" topLeftCell="A1">
      <pane xSplit="2" ySplit="4" topLeftCell="E39" activePane="bottomRight" state="frozen"/>
      <selection pane="topRight" activeCell="C1" sqref="C1"/>
      <selection pane="bottomLeft" activeCell="A5" sqref="A5"/>
      <selection pane="bottomRight" activeCell="H27" sqref="H27:U59"/>
    </sheetView>
  </sheetViews>
  <sheetFormatPr defaultColWidth="11.421875" defaultRowHeight="15"/>
  <cols>
    <col min="2" max="2" width="19.421875" style="0" customWidth="1"/>
    <col min="4" max="4" width="29.7109375" style="0" bestFit="1" customWidth="1"/>
    <col min="8" max="8" width="12.8515625" style="0" customWidth="1"/>
    <col min="9" max="9" width="11.57421875" style="0" bestFit="1" customWidth="1"/>
    <col min="11" max="11" width="12.421875" style="0" customWidth="1"/>
    <col min="13" max="13" width="11.421875" style="0" customWidth="1"/>
    <col min="21" max="21" width="16.00390625" style="0" customWidth="1"/>
  </cols>
  <sheetData>
    <row r="1" ht="15">
      <c r="B1" t="s">
        <v>16</v>
      </c>
    </row>
    <row r="3" ht="15">
      <c r="D3" s="1" t="s">
        <v>15</v>
      </c>
    </row>
    <row r="4" spans="1:4" ht="15">
      <c r="A4" t="s">
        <v>39</v>
      </c>
      <c r="B4" t="s">
        <v>0</v>
      </c>
      <c r="C4" s="1" t="s">
        <v>14</v>
      </c>
      <c r="D4" s="1" t="s">
        <v>20</v>
      </c>
    </row>
    <row r="5" spans="1:4" ht="15">
      <c r="A5">
        <v>0</v>
      </c>
      <c r="B5" s="2">
        <v>41274</v>
      </c>
      <c r="C5">
        <v>100.37</v>
      </c>
      <c r="D5">
        <f>C5</f>
        <v>100.37</v>
      </c>
    </row>
    <row r="6" spans="1:4" ht="15">
      <c r="A6">
        <v>1</v>
      </c>
      <c r="B6" s="2">
        <v>41305</v>
      </c>
      <c r="C6">
        <v>102.08</v>
      </c>
      <c r="D6">
        <f>(C6/C5-1)*D5+D5</f>
        <v>102.07999999999998</v>
      </c>
    </row>
    <row r="7" spans="1:4" ht="15">
      <c r="A7">
        <f>A6+1</f>
        <v>2</v>
      </c>
      <c r="B7" s="2">
        <v>41333</v>
      </c>
      <c r="C7">
        <v>102.99</v>
      </c>
      <c r="D7">
        <f>(C7/C6-1)*D6+D6</f>
        <v>102.98999999999998</v>
      </c>
    </row>
    <row r="8" spans="1:4" ht="15">
      <c r="A8">
        <f aca="true" t="shared" si="0" ref="A8:A62">A7+1</f>
        <v>3</v>
      </c>
      <c r="B8" s="2">
        <v>41362</v>
      </c>
      <c r="C8">
        <v>102.93</v>
      </c>
      <c r="D8">
        <f>(C8/C7-1)*D7+D7</f>
        <v>102.92999999999999</v>
      </c>
    </row>
    <row r="9" spans="1:4" ht="15">
      <c r="A9">
        <f t="shared" si="0"/>
        <v>4</v>
      </c>
      <c r="B9" s="2">
        <v>41394</v>
      </c>
      <c r="C9">
        <v>101.78</v>
      </c>
      <c r="D9">
        <f>(C9/C8-1)*D8+D8</f>
        <v>101.77999999999999</v>
      </c>
    </row>
    <row r="10" spans="1:4" ht="15">
      <c r="A10">
        <f t="shared" si="0"/>
        <v>5</v>
      </c>
      <c r="B10" s="2">
        <v>41425</v>
      </c>
      <c r="C10">
        <v>108.38</v>
      </c>
      <c r="D10">
        <f>(C10/C9-1)*D9+D9</f>
        <v>108.37999999999998</v>
      </c>
    </row>
    <row r="11" spans="1:4" ht="15">
      <c r="A11">
        <f t="shared" si="0"/>
        <v>6</v>
      </c>
      <c r="B11" s="2">
        <v>41453</v>
      </c>
      <c r="C11">
        <v>104.72</v>
      </c>
      <c r="D11">
        <f>(C11/C10-1)*D10+D10</f>
        <v>104.71999999999998</v>
      </c>
    </row>
    <row r="12" spans="1:4" ht="15">
      <c r="A12">
        <f t="shared" si="0"/>
        <v>7</v>
      </c>
      <c r="B12" s="2">
        <v>41486</v>
      </c>
      <c r="C12">
        <v>106.16</v>
      </c>
      <c r="D12">
        <f>(C12/C11-1)*D11+D11</f>
        <v>106.15999999999998</v>
      </c>
    </row>
    <row r="13" spans="1:8" ht="25.8">
      <c r="A13">
        <f t="shared" si="0"/>
        <v>8</v>
      </c>
      <c r="B13" s="2">
        <v>41516</v>
      </c>
      <c r="C13">
        <v>105.97</v>
      </c>
      <c r="D13">
        <f>(C13/C12-1)*D12+D12</f>
        <v>105.96999999999998</v>
      </c>
      <c r="H13" s="3" t="s">
        <v>41</v>
      </c>
    </row>
    <row r="14" spans="1:9" ht="21">
      <c r="A14">
        <f t="shared" si="0"/>
        <v>9</v>
      </c>
      <c r="B14" s="2">
        <v>41547</v>
      </c>
      <c r="C14">
        <v>108.54</v>
      </c>
      <c r="D14">
        <f>(C14/C13-1)*D13+D13</f>
        <v>108.54</v>
      </c>
      <c r="H14" s="6">
        <v>2013</v>
      </c>
      <c r="I14" s="19">
        <f aca="true" t="shared" si="1" ref="I14:I20">U30</f>
        <v>0.1334063963335661</v>
      </c>
    </row>
    <row r="15" spans="1:9" ht="21">
      <c r="A15">
        <f t="shared" si="0"/>
        <v>10</v>
      </c>
      <c r="B15" s="2">
        <v>41578</v>
      </c>
      <c r="C15">
        <v>110.42</v>
      </c>
      <c r="D15">
        <f>(C15/C14-1)*D14+D14</f>
        <v>110.42</v>
      </c>
      <c r="H15" s="6">
        <v>2014</v>
      </c>
      <c r="I15" s="19">
        <f t="shared" si="1"/>
        <v>0.11436357243319328</v>
      </c>
    </row>
    <row r="16" spans="1:9" ht="21">
      <c r="A16">
        <f t="shared" si="0"/>
        <v>11</v>
      </c>
      <c r="B16" s="2">
        <v>41607</v>
      </c>
      <c r="C16">
        <v>112.63</v>
      </c>
      <c r="D16">
        <f>(C16/C15-1)*D15+D15</f>
        <v>112.63000000000001</v>
      </c>
      <c r="H16" s="6">
        <v>2015</v>
      </c>
      <c r="I16" s="19">
        <f t="shared" si="1"/>
        <v>0.06192316794194208</v>
      </c>
    </row>
    <row r="17" spans="1:9" ht="21">
      <c r="A17">
        <f t="shared" si="0"/>
        <v>12</v>
      </c>
      <c r="B17" s="2">
        <v>41639</v>
      </c>
      <c r="C17">
        <v>113.76</v>
      </c>
      <c r="D17">
        <f>(C17/C16-1)*D16+D16</f>
        <v>113.76000000000003</v>
      </c>
      <c r="H17" s="6">
        <v>2016</v>
      </c>
      <c r="I17" s="19">
        <f t="shared" si="1"/>
        <v>0.11357896300698278</v>
      </c>
    </row>
    <row r="18" spans="1:9" ht="21">
      <c r="A18">
        <f t="shared" si="0"/>
        <v>13</v>
      </c>
      <c r="B18" s="2">
        <v>41670</v>
      </c>
      <c r="C18">
        <v>113.63</v>
      </c>
      <c r="D18">
        <f>(C18/C17-1)*D17+D17</f>
        <v>113.63000000000002</v>
      </c>
      <c r="H18" s="6">
        <v>2017</v>
      </c>
      <c r="I18" s="19">
        <f t="shared" si="1"/>
        <v>0.12694283236608528</v>
      </c>
    </row>
    <row r="19" spans="1:9" ht="21">
      <c r="A19">
        <f t="shared" si="0"/>
        <v>14</v>
      </c>
      <c r="B19" s="2">
        <v>41698</v>
      </c>
      <c r="C19">
        <v>115.35</v>
      </c>
      <c r="D19">
        <f>(C19/C18-1)*D18+D18</f>
        <v>115.35000000000004</v>
      </c>
      <c r="H19" s="6">
        <v>2018</v>
      </c>
      <c r="I19" s="19">
        <f t="shared" si="1"/>
        <v>-0.10204806440156278</v>
      </c>
    </row>
    <row r="20" spans="1:9" ht="21">
      <c r="A20">
        <f t="shared" si="0"/>
        <v>15</v>
      </c>
      <c r="B20" s="2">
        <v>41729</v>
      </c>
      <c r="C20">
        <v>115.94</v>
      </c>
      <c r="D20">
        <f>(C20/C19-1)*D19+D19</f>
        <v>115.94000000000004</v>
      </c>
      <c r="H20" s="6">
        <v>2019</v>
      </c>
      <c r="I20" s="19">
        <f t="shared" si="1"/>
        <v>0.022742254449571675</v>
      </c>
    </row>
    <row r="21" spans="1:9" ht="21">
      <c r="A21">
        <f t="shared" si="0"/>
        <v>16</v>
      </c>
      <c r="B21" s="2">
        <v>41759</v>
      </c>
      <c r="C21">
        <v>117.03</v>
      </c>
      <c r="D21">
        <f>(C21/C20-1)*D20+D20</f>
        <v>117.03000000000006</v>
      </c>
      <c r="H21" s="6">
        <v>2020</v>
      </c>
      <c r="I21" s="19">
        <v>0.0414</v>
      </c>
    </row>
    <row r="22" spans="1:9" ht="21">
      <c r="A22">
        <f t="shared" si="0"/>
        <v>17</v>
      </c>
      <c r="B22" s="2">
        <v>41789</v>
      </c>
      <c r="C22">
        <v>118.44</v>
      </c>
      <c r="D22">
        <f>(C22/C21-1)*D21+D21</f>
        <v>118.44000000000005</v>
      </c>
      <c r="H22" s="6">
        <v>2021</v>
      </c>
      <c r="I22" s="19">
        <f>$U38</f>
        <v>0.18258340038373455</v>
      </c>
    </row>
    <row r="23" spans="1:9" ht="21">
      <c r="A23">
        <f t="shared" si="0"/>
        <v>18</v>
      </c>
      <c r="B23" s="2">
        <v>41820</v>
      </c>
      <c r="C23">
        <v>119.93</v>
      </c>
      <c r="D23">
        <f>(C23/C22-1)*D22+D22</f>
        <v>119.93000000000008</v>
      </c>
      <c r="H23" s="6">
        <v>2022</v>
      </c>
      <c r="I23" s="19">
        <f>$U39</f>
        <v>-0.06311822892133778</v>
      </c>
    </row>
    <row r="24" spans="1:9" ht="21">
      <c r="A24">
        <f t="shared" si="0"/>
        <v>19</v>
      </c>
      <c r="B24" s="2">
        <v>41851</v>
      </c>
      <c r="C24">
        <v>124.21</v>
      </c>
      <c r="D24">
        <f>(C24/C23-1)*D23+D23</f>
        <v>124.21000000000008</v>
      </c>
      <c r="H24" s="6">
        <v>2023</v>
      </c>
      <c r="I24" s="19">
        <f>U40</f>
        <v>0.0773141165298028</v>
      </c>
    </row>
    <row r="25" spans="1:9" ht="21">
      <c r="A25">
        <f t="shared" si="0"/>
        <v>20</v>
      </c>
      <c r="B25" s="2">
        <v>41880</v>
      </c>
      <c r="C25">
        <v>126.44</v>
      </c>
      <c r="D25">
        <f>(C25/C24-1)*D24+D24</f>
        <v>126.4400000000001</v>
      </c>
      <c r="H25" s="6">
        <v>2024</v>
      </c>
      <c r="I25" s="19">
        <f>U41</f>
        <v>0.04552761213378265</v>
      </c>
    </row>
    <row r="26" spans="1:4" ht="15">
      <c r="A26">
        <f t="shared" si="0"/>
        <v>21</v>
      </c>
      <c r="B26" s="2">
        <v>41912</v>
      </c>
      <c r="C26">
        <v>126.58</v>
      </c>
      <c r="D26">
        <f>(C26/C25-1)*D25+D25</f>
        <v>126.5800000000001</v>
      </c>
    </row>
    <row r="27" spans="1:8" ht="25.8">
      <c r="A27">
        <f t="shared" si="0"/>
        <v>22</v>
      </c>
      <c r="B27" s="2">
        <v>41943</v>
      </c>
      <c r="C27">
        <v>127.43</v>
      </c>
      <c r="D27">
        <f>(C27/C26-1)*D26+D26</f>
        <v>127.43000000000012</v>
      </c>
      <c r="H27" s="3" t="s">
        <v>17</v>
      </c>
    </row>
    <row r="28" spans="1:21" ht="21">
      <c r="A28">
        <f t="shared" si="0"/>
        <v>23</v>
      </c>
      <c r="B28" s="2">
        <v>41971</v>
      </c>
      <c r="C28">
        <v>128.78</v>
      </c>
      <c r="D28">
        <f>(C28/C27-1)*D27+D27</f>
        <v>128.78000000000011</v>
      </c>
      <c r="H28" s="4"/>
      <c r="I28" s="5" t="s">
        <v>1</v>
      </c>
      <c r="J28" s="5" t="s">
        <v>2</v>
      </c>
      <c r="K28" s="5" t="s">
        <v>3</v>
      </c>
      <c r="L28" s="5" t="s">
        <v>4</v>
      </c>
      <c r="M28" s="5" t="s">
        <v>5</v>
      </c>
      <c r="N28" s="5" t="s">
        <v>6</v>
      </c>
      <c r="O28" s="5" t="s">
        <v>7</v>
      </c>
      <c r="P28" s="5" t="s">
        <v>8</v>
      </c>
      <c r="Q28" s="5" t="s">
        <v>9</v>
      </c>
      <c r="R28" s="5" t="s">
        <v>10</v>
      </c>
      <c r="S28" s="5" t="s">
        <v>11</v>
      </c>
      <c r="T28" s="5" t="s">
        <v>12</v>
      </c>
      <c r="U28" s="5" t="s">
        <v>13</v>
      </c>
    </row>
    <row r="29" spans="1:21" ht="21">
      <c r="A29">
        <f t="shared" si="0"/>
        <v>24</v>
      </c>
      <c r="B29" s="2">
        <v>42004</v>
      </c>
      <c r="C29">
        <v>126.77</v>
      </c>
      <c r="D29">
        <f>(C29/C28-1)*D28+D28</f>
        <v>126.77000000000011</v>
      </c>
      <c r="H29" s="6">
        <v>2012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>
        <f>D5</f>
        <v>100.37</v>
      </c>
      <c r="U29" s="5"/>
    </row>
    <row r="30" spans="1:21" ht="21">
      <c r="A30">
        <f t="shared" si="0"/>
        <v>25</v>
      </c>
      <c r="B30" s="2">
        <v>42034</v>
      </c>
      <c r="C30">
        <v>130.29</v>
      </c>
      <c r="D30">
        <f>(C30/C29-1)*D29+D29</f>
        <v>130.2900000000001</v>
      </c>
      <c r="H30" s="6">
        <v>2013</v>
      </c>
      <c r="I30" s="7">
        <v>102.07999999999998</v>
      </c>
      <c r="J30" s="7">
        <v>102.98999999999998</v>
      </c>
      <c r="K30" s="7">
        <v>102.92999999999999</v>
      </c>
      <c r="L30" s="7">
        <v>101.77999999999999</v>
      </c>
      <c r="M30" s="7">
        <v>108.37999999999998</v>
      </c>
      <c r="N30" s="7">
        <v>104.71999999999998</v>
      </c>
      <c r="O30" s="7">
        <v>106.15999999999998</v>
      </c>
      <c r="P30" s="7">
        <v>105.96999999999998</v>
      </c>
      <c r="Q30" s="7">
        <v>108.54</v>
      </c>
      <c r="R30" s="7">
        <v>110.42</v>
      </c>
      <c r="S30" s="7">
        <v>112.63000000000001</v>
      </c>
      <c r="T30" s="7">
        <v>113.76000000000003</v>
      </c>
      <c r="U30" s="8">
        <f aca="true" t="shared" si="2" ref="U30:U35">T30/T29-1</f>
        <v>0.1334063963335661</v>
      </c>
    </row>
    <row r="31" spans="1:21" ht="21">
      <c r="A31">
        <f t="shared" si="0"/>
        <v>26</v>
      </c>
      <c r="B31" s="2">
        <v>42062</v>
      </c>
      <c r="C31">
        <v>133.04</v>
      </c>
      <c r="D31">
        <f>(C31/C30-1)*D30+D30</f>
        <v>133.0400000000001</v>
      </c>
      <c r="H31" s="6">
        <v>2014</v>
      </c>
      <c r="I31" s="7">
        <v>113.63000000000002</v>
      </c>
      <c r="J31" s="7">
        <v>115.35000000000004</v>
      </c>
      <c r="K31" s="7">
        <v>115.94000000000004</v>
      </c>
      <c r="L31" s="7">
        <v>117.03000000000006</v>
      </c>
      <c r="M31" s="7">
        <v>118.44000000000005</v>
      </c>
      <c r="N31" s="7">
        <v>119.93000000000008</v>
      </c>
      <c r="O31" s="7">
        <v>124.21000000000008</v>
      </c>
      <c r="P31" s="7">
        <v>126.4400000000001</v>
      </c>
      <c r="Q31" s="7">
        <v>126.5800000000001</v>
      </c>
      <c r="R31" s="7">
        <v>127.43000000000012</v>
      </c>
      <c r="S31" s="7">
        <v>128.78000000000011</v>
      </c>
      <c r="T31" s="7">
        <v>126.77000000000011</v>
      </c>
      <c r="U31" s="8">
        <f t="shared" si="2"/>
        <v>0.11436357243319328</v>
      </c>
    </row>
    <row r="32" spans="1:21" ht="21">
      <c r="A32">
        <f t="shared" si="0"/>
        <v>27</v>
      </c>
      <c r="B32" s="2">
        <v>42094</v>
      </c>
      <c r="C32">
        <v>134.56</v>
      </c>
      <c r="D32">
        <f>(C32/C31-1)*D31+D31</f>
        <v>134.56000000000012</v>
      </c>
      <c r="H32" s="6">
        <v>2015</v>
      </c>
      <c r="I32" s="7">
        <v>130.2900000000001</v>
      </c>
      <c r="J32" s="7">
        <v>133.0400000000001</v>
      </c>
      <c r="K32" s="7">
        <v>134.56000000000012</v>
      </c>
      <c r="L32" s="7">
        <v>143.2600000000001</v>
      </c>
      <c r="M32" s="7">
        <v>148.86000000000013</v>
      </c>
      <c r="N32" s="7">
        <v>146.5100000000001</v>
      </c>
      <c r="O32" s="7">
        <v>139.06000000000012</v>
      </c>
      <c r="P32" s="7">
        <v>129.02000000000012</v>
      </c>
      <c r="Q32" s="7">
        <v>129.6600000000001</v>
      </c>
      <c r="R32" s="7">
        <v>133.77000000000012</v>
      </c>
      <c r="S32" s="7">
        <v>133.7600000000001</v>
      </c>
      <c r="T32" s="7">
        <v>134.62000000000012</v>
      </c>
      <c r="U32" s="8">
        <f t="shared" si="2"/>
        <v>0.06192316794194208</v>
      </c>
    </row>
    <row r="33" spans="1:21" ht="21">
      <c r="A33">
        <f t="shared" si="0"/>
        <v>28</v>
      </c>
      <c r="B33" s="2">
        <v>42124</v>
      </c>
      <c r="C33">
        <v>143.26</v>
      </c>
      <c r="D33">
        <f>(C33/C32-1)*D32+D32</f>
        <v>143.2600000000001</v>
      </c>
      <c r="H33" s="6">
        <v>2016</v>
      </c>
      <c r="I33" s="7">
        <v>125.7700000000001</v>
      </c>
      <c r="J33" s="7">
        <v>124.8500000000001</v>
      </c>
      <c r="K33" s="7">
        <v>131.7600000000001</v>
      </c>
      <c r="L33" s="7">
        <v>132.8500000000001</v>
      </c>
      <c r="M33" s="7">
        <v>131.9500000000001</v>
      </c>
      <c r="N33" s="7">
        <v>131.62000000000012</v>
      </c>
      <c r="O33" s="7">
        <v>134.2900000000001</v>
      </c>
      <c r="P33" s="7">
        <v>139.96000000000012</v>
      </c>
      <c r="Q33" s="7">
        <v>143.7900000000001</v>
      </c>
      <c r="R33" s="7">
        <v>147.2000000000001</v>
      </c>
      <c r="S33" s="7">
        <v>149.56000000000014</v>
      </c>
      <c r="T33" s="7">
        <v>149.91000000000014</v>
      </c>
      <c r="U33" s="8">
        <f t="shared" si="2"/>
        <v>0.11357896300698278</v>
      </c>
    </row>
    <row r="34" spans="1:21" ht="21">
      <c r="A34">
        <f t="shared" si="0"/>
        <v>29</v>
      </c>
      <c r="B34" s="2">
        <v>42153</v>
      </c>
      <c r="C34">
        <v>148.86</v>
      </c>
      <c r="D34">
        <f>(C34/C33-1)*D33+D33</f>
        <v>148.86000000000013</v>
      </c>
      <c r="H34" s="6">
        <v>2017</v>
      </c>
      <c r="I34" s="7">
        <v>152.26000000000013</v>
      </c>
      <c r="J34" s="7">
        <v>157.09</v>
      </c>
      <c r="K34" s="11">
        <v>159.8</v>
      </c>
      <c r="L34" s="7">
        <v>161.08</v>
      </c>
      <c r="M34" s="11">
        <f>D58</f>
        <v>161.95000000000016</v>
      </c>
      <c r="N34" s="11">
        <f>C59</f>
        <v>162.71</v>
      </c>
      <c r="O34" s="11">
        <f>C60</f>
        <v>163.89</v>
      </c>
      <c r="P34" s="7">
        <f>C61</f>
        <v>164.85</v>
      </c>
      <c r="Q34" s="7">
        <f>C62</f>
        <v>165.88</v>
      </c>
      <c r="R34" s="7">
        <f>C63</f>
        <v>169.53</v>
      </c>
      <c r="S34" s="7">
        <f>C64</f>
        <v>168.88</v>
      </c>
      <c r="T34" s="7">
        <f>C65</f>
        <v>168.94</v>
      </c>
      <c r="U34" s="8">
        <f t="shared" si="2"/>
        <v>0.12694283236608528</v>
      </c>
    </row>
    <row r="35" spans="1:21" ht="21">
      <c r="A35">
        <f t="shared" si="0"/>
        <v>30</v>
      </c>
      <c r="B35" s="2">
        <v>42185</v>
      </c>
      <c r="C35">
        <v>146.51</v>
      </c>
      <c r="D35">
        <f>(C35/C34-1)*D34+D34</f>
        <v>146.5100000000001</v>
      </c>
      <c r="H35" s="6">
        <v>2018</v>
      </c>
      <c r="I35" s="7">
        <f>C66</f>
        <v>174.24</v>
      </c>
      <c r="J35" s="7">
        <f>C67</f>
        <v>170.61</v>
      </c>
      <c r="K35" s="11">
        <f>C68</f>
        <v>167.48</v>
      </c>
      <c r="L35" s="7">
        <f>C69</f>
        <v>169.77</v>
      </c>
      <c r="M35" s="11">
        <f>C70</f>
        <v>172.5</v>
      </c>
      <c r="N35" s="11">
        <f>C71</f>
        <v>168.05</v>
      </c>
      <c r="O35" s="11">
        <f>C72</f>
        <v>166.1</v>
      </c>
      <c r="P35" s="11">
        <f>C73</f>
        <v>164.54</v>
      </c>
      <c r="Q35" s="11">
        <f>C74</f>
        <v>162.48</v>
      </c>
      <c r="R35" s="11">
        <f>C75</f>
        <v>149.98</v>
      </c>
      <c r="S35" s="11">
        <f>C76</f>
        <v>153.7</v>
      </c>
      <c r="T35" s="11">
        <f>C77</f>
        <v>151.7</v>
      </c>
      <c r="U35" s="8">
        <f t="shared" si="2"/>
        <v>-0.10204806440156278</v>
      </c>
    </row>
    <row r="36" spans="1:21" ht="21">
      <c r="A36">
        <f t="shared" si="0"/>
        <v>31</v>
      </c>
      <c r="B36" s="2">
        <v>42216</v>
      </c>
      <c r="C36">
        <v>139.06</v>
      </c>
      <c r="D36">
        <f>(C36/C35-1)*D35+D35</f>
        <v>139.06000000000012</v>
      </c>
      <c r="H36" s="6">
        <v>2019</v>
      </c>
      <c r="I36" s="11">
        <f>C78</f>
        <v>157.77</v>
      </c>
      <c r="J36" s="11">
        <f>C79</f>
        <v>161.16</v>
      </c>
      <c r="K36" s="11">
        <f>C80</f>
        <v>162.22</v>
      </c>
      <c r="L36" s="11">
        <f>C81</f>
        <v>163.86</v>
      </c>
      <c r="M36" s="11">
        <f>C82</f>
        <v>157.51</v>
      </c>
      <c r="N36" s="11">
        <f>C83</f>
        <v>159.1</v>
      </c>
      <c r="O36" s="11">
        <f>C84</f>
        <v>158.73</v>
      </c>
      <c r="P36" s="11">
        <f>C85</f>
        <v>149.9</v>
      </c>
      <c r="Q36" s="11">
        <f>C86</f>
        <v>150.57</v>
      </c>
      <c r="R36" s="11">
        <f>C87</f>
        <v>151.02</v>
      </c>
      <c r="S36" s="11">
        <f>C88</f>
        <v>151.54</v>
      </c>
      <c r="T36" s="11">
        <f>C89</f>
        <v>155.15</v>
      </c>
      <c r="U36" s="8">
        <f>T36/T35-1</f>
        <v>0.022742254449571675</v>
      </c>
    </row>
    <row r="37" spans="1:21" ht="21">
      <c r="A37">
        <f t="shared" si="0"/>
        <v>32</v>
      </c>
      <c r="B37" s="2">
        <v>42247</v>
      </c>
      <c r="C37">
        <v>129.02</v>
      </c>
      <c r="D37">
        <f>(C37/C36-1)*D36+D36</f>
        <v>129.02000000000012</v>
      </c>
      <c r="H37" s="6">
        <v>2020</v>
      </c>
      <c r="I37" s="11">
        <f>C90</f>
        <v>148.43</v>
      </c>
      <c r="J37" s="11">
        <f>C91</f>
        <v>144.31</v>
      </c>
      <c r="K37" s="11">
        <f>C92</f>
        <v>123.98</v>
      </c>
      <c r="L37" s="11">
        <f>C93</f>
        <v>133.88</v>
      </c>
      <c r="M37" s="11">
        <f>C94</f>
        <v>133.64</v>
      </c>
      <c r="N37" s="11">
        <f>C95</f>
        <v>135.64</v>
      </c>
      <c r="O37" s="11">
        <f>C96</f>
        <v>137.67</v>
      </c>
      <c r="P37" s="11">
        <f>C97</f>
        <v>141.23</v>
      </c>
      <c r="Q37" s="11">
        <f>C98</f>
        <v>140.93</v>
      </c>
      <c r="R37" s="11">
        <f>C99</f>
        <v>142.94</v>
      </c>
      <c r="S37" s="11">
        <f>C100</f>
        <v>155.51</v>
      </c>
      <c r="T37" s="11">
        <f>C101</f>
        <v>161.57</v>
      </c>
      <c r="U37" s="8">
        <f>T37/T36-1</f>
        <v>0.04137931034482745</v>
      </c>
    </row>
    <row r="38" spans="1:21" ht="21">
      <c r="A38">
        <f t="shared" si="0"/>
        <v>33</v>
      </c>
      <c r="B38" s="2">
        <v>42277</v>
      </c>
      <c r="C38">
        <v>129.66</v>
      </c>
      <c r="D38">
        <f>(C38/C37-1)*D37+D37</f>
        <v>129.6600000000001</v>
      </c>
      <c r="H38" s="6">
        <v>2021</v>
      </c>
      <c r="I38" s="11">
        <f>C102</f>
        <v>163.78</v>
      </c>
      <c r="J38" s="11">
        <f>C103</f>
        <v>172.75</v>
      </c>
      <c r="K38" s="11">
        <f>C104</f>
        <v>178.35</v>
      </c>
      <c r="L38" s="11">
        <f>C105</f>
        <v>186.47</v>
      </c>
      <c r="M38" s="11">
        <f>C106</f>
        <v>187.15</v>
      </c>
      <c r="N38" s="11">
        <f>C107</f>
        <v>191.5</v>
      </c>
      <c r="O38" s="11">
        <f>C108</f>
        <v>186.95</v>
      </c>
      <c r="P38" s="11">
        <f>C109</f>
        <v>189.25</v>
      </c>
      <c r="Q38" s="11">
        <f>C110</f>
        <v>190.99</v>
      </c>
      <c r="R38" s="11">
        <f>C111</f>
        <v>190.37</v>
      </c>
      <c r="S38" s="11">
        <f>C112</f>
        <v>186.23</v>
      </c>
      <c r="T38" s="11">
        <f>C113</f>
        <v>191.07</v>
      </c>
      <c r="U38" s="8">
        <f>T38/T37-1</f>
        <v>0.18258340038373455</v>
      </c>
    </row>
    <row r="39" spans="1:21" ht="21">
      <c r="A39">
        <f t="shared" si="0"/>
        <v>34</v>
      </c>
      <c r="B39" s="2">
        <v>42307</v>
      </c>
      <c r="C39">
        <v>133.77</v>
      </c>
      <c r="D39">
        <f>(C39/C38-1)*D38+D38</f>
        <v>133.77000000000012</v>
      </c>
      <c r="H39" s="6">
        <v>2022</v>
      </c>
      <c r="I39" s="11">
        <f>C114</f>
        <v>188.1</v>
      </c>
      <c r="J39" s="11">
        <f>C115</f>
        <v>191.93</v>
      </c>
      <c r="K39" s="11">
        <f>C116</f>
        <v>192.32</v>
      </c>
      <c r="L39" s="11">
        <f>C117</f>
        <v>190.79</v>
      </c>
      <c r="M39" s="11">
        <f>C118</f>
        <v>190.65</v>
      </c>
      <c r="N39" s="11">
        <f>C119</f>
        <v>183.32</v>
      </c>
      <c r="O39" s="11">
        <f>C120</f>
        <v>182.88</v>
      </c>
      <c r="P39" s="11">
        <f>C121</f>
        <v>185.36</v>
      </c>
      <c r="Q39" s="11">
        <f>C122</f>
        <v>172.87</v>
      </c>
      <c r="R39" s="11">
        <f>C123</f>
        <v>168.55</v>
      </c>
      <c r="S39" s="11">
        <f>C124</f>
        <v>178.16</v>
      </c>
      <c r="T39" s="11">
        <f>C125</f>
        <v>179.01</v>
      </c>
      <c r="U39" s="8">
        <f>T39/$T$38-1</f>
        <v>-0.06311822892133778</v>
      </c>
    </row>
    <row r="40" spans="1:21" ht="21">
      <c r="A40">
        <f t="shared" si="0"/>
        <v>35</v>
      </c>
      <c r="B40" s="2">
        <v>42338</v>
      </c>
      <c r="C40">
        <v>133.76</v>
      </c>
      <c r="D40">
        <f>(C40/C39-1)*D39+D39</f>
        <v>133.7600000000001</v>
      </c>
      <c r="H40" s="6">
        <v>2023</v>
      </c>
      <c r="I40" s="11">
        <f>C126</f>
        <v>185.55</v>
      </c>
      <c r="J40" s="11">
        <f>C127</f>
        <v>185.19</v>
      </c>
      <c r="K40" s="11">
        <f>C128</f>
        <v>184.85</v>
      </c>
      <c r="L40" s="11">
        <f>C129</f>
        <v>188.56</v>
      </c>
      <c r="M40" s="11">
        <f>C130</f>
        <v>185.62</v>
      </c>
      <c r="N40" s="11">
        <f>C131</f>
        <v>189.97</v>
      </c>
      <c r="O40" s="11">
        <f>C132</f>
        <v>193.16</v>
      </c>
      <c r="P40" s="11">
        <f>C133</f>
        <v>189.32</v>
      </c>
      <c r="Q40" s="11">
        <f>C134</f>
        <v>189.63</v>
      </c>
      <c r="R40" s="11">
        <f>C135</f>
        <v>184.04</v>
      </c>
      <c r="S40" s="11">
        <f>C136</f>
        <v>188.94</v>
      </c>
      <c r="T40" s="11">
        <f>C137</f>
        <v>192.85</v>
      </c>
      <c r="U40" s="8">
        <f>T40/$T$39-1</f>
        <v>0.0773141165298028</v>
      </c>
    </row>
    <row r="41" spans="1:21" ht="21">
      <c r="A41">
        <f t="shared" si="0"/>
        <v>36</v>
      </c>
      <c r="B41" s="2">
        <v>42369</v>
      </c>
      <c r="C41">
        <v>134.62</v>
      </c>
      <c r="D41">
        <f>(C41/C40-1)*D40+D40</f>
        <v>134.62000000000012</v>
      </c>
      <c r="H41" s="6">
        <v>2024</v>
      </c>
      <c r="I41" s="11">
        <f>C138</f>
        <v>193.35</v>
      </c>
      <c r="J41" s="11">
        <f>C139</f>
        <v>197.76</v>
      </c>
      <c r="K41" s="11">
        <f>C140</f>
        <v>201.63</v>
      </c>
      <c r="L41" s="11"/>
      <c r="M41" s="11"/>
      <c r="N41" s="11"/>
      <c r="O41" s="11"/>
      <c r="P41" s="11"/>
      <c r="Q41" s="11"/>
      <c r="R41" s="11"/>
      <c r="S41" s="11"/>
      <c r="T41" s="11"/>
      <c r="U41" s="8">
        <f>K41/$T$40-1</f>
        <v>0.04552761213378265</v>
      </c>
    </row>
    <row r="42" spans="1:21" ht="21">
      <c r="A42">
        <f t="shared" si="0"/>
        <v>37</v>
      </c>
      <c r="B42" s="2">
        <v>42398</v>
      </c>
      <c r="C42">
        <v>125.77</v>
      </c>
      <c r="D42">
        <f>(C42/C41-1)*D41+D41</f>
        <v>125.7700000000001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4" ht="15">
      <c r="A43">
        <f t="shared" si="0"/>
        <v>38</v>
      </c>
      <c r="B43" s="2">
        <v>42429</v>
      </c>
      <c r="C43">
        <v>124.85</v>
      </c>
      <c r="D43">
        <f>(C43/C42-1)*D42+D42</f>
        <v>124.8500000000001</v>
      </c>
    </row>
    <row r="44" spans="1:8" ht="25.8">
      <c r="A44">
        <f t="shared" si="0"/>
        <v>39</v>
      </c>
      <c r="B44" s="2">
        <v>42460</v>
      </c>
      <c r="C44">
        <v>131.76</v>
      </c>
      <c r="D44">
        <f>(C44/C43-1)*D43+D43</f>
        <v>131.7600000000001</v>
      </c>
      <c r="H44" s="3" t="s">
        <v>18</v>
      </c>
    </row>
    <row r="45" spans="1:21" ht="21">
      <c r="A45">
        <f t="shared" si="0"/>
        <v>40</v>
      </c>
      <c r="B45" s="2">
        <v>42489</v>
      </c>
      <c r="C45">
        <v>132.85</v>
      </c>
      <c r="D45">
        <f>(C45/C44-1)*D44+D44</f>
        <v>132.8500000000001</v>
      </c>
      <c r="H45" s="4"/>
      <c r="I45" s="5" t="s">
        <v>1</v>
      </c>
      <c r="J45" s="5" t="s">
        <v>2</v>
      </c>
      <c r="K45" s="5" t="s">
        <v>3</v>
      </c>
      <c r="L45" s="5" t="s">
        <v>4</v>
      </c>
      <c r="M45" s="5" t="s">
        <v>5</v>
      </c>
      <c r="N45" s="5" t="s">
        <v>6</v>
      </c>
      <c r="O45" s="5" t="s">
        <v>7</v>
      </c>
      <c r="P45" s="5" t="s">
        <v>8</v>
      </c>
      <c r="Q45" s="5" t="s">
        <v>9</v>
      </c>
      <c r="R45" s="5" t="s">
        <v>10</v>
      </c>
      <c r="S45" s="5" t="s">
        <v>11</v>
      </c>
      <c r="T45" s="5" t="s">
        <v>12</v>
      </c>
      <c r="U45" s="5" t="s">
        <v>13</v>
      </c>
    </row>
    <row r="46" spans="1:21" ht="21">
      <c r="A46">
        <f t="shared" si="0"/>
        <v>41</v>
      </c>
      <c r="B46" s="2">
        <v>42521</v>
      </c>
      <c r="C46">
        <v>131.95</v>
      </c>
      <c r="D46">
        <f>(C46/C45-1)*D45+D45</f>
        <v>131.9500000000001</v>
      </c>
      <c r="H46" s="6">
        <v>2012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5"/>
    </row>
    <row r="47" spans="1:21" ht="21">
      <c r="A47">
        <f t="shared" si="0"/>
        <v>42</v>
      </c>
      <c r="B47" s="2">
        <v>42551</v>
      </c>
      <c r="C47">
        <v>131.62</v>
      </c>
      <c r="D47">
        <f>(C47/C46-1)*D46+D46</f>
        <v>131.62000000000012</v>
      </c>
      <c r="H47" s="6">
        <v>2013</v>
      </c>
      <c r="I47" s="9">
        <f>I30/T29-1</f>
        <v>0.017036963236026548</v>
      </c>
      <c r="J47" s="9">
        <f>J30/I30-1</f>
        <v>0.008914576802507845</v>
      </c>
      <c r="K47" s="9">
        <f aca="true" t="shared" si="3" ref="K47:T47">K30/J30-1</f>
        <v>-0.0005825808330904847</v>
      </c>
      <c r="L47" s="9">
        <f t="shared" si="3"/>
        <v>-0.011172641601088218</v>
      </c>
      <c r="M47" s="9">
        <f t="shared" si="3"/>
        <v>0.06484574572607582</v>
      </c>
      <c r="N47" s="9">
        <f t="shared" si="3"/>
        <v>-0.03377006827828011</v>
      </c>
      <c r="O47" s="9">
        <f t="shared" si="3"/>
        <v>0.013750954927425507</v>
      </c>
      <c r="P47" s="9">
        <f t="shared" si="3"/>
        <v>-0.0017897513187641323</v>
      </c>
      <c r="Q47" s="9">
        <f t="shared" si="3"/>
        <v>0.02425214683400978</v>
      </c>
      <c r="R47" s="9">
        <f t="shared" si="3"/>
        <v>0.017320803390455053</v>
      </c>
      <c r="S47" s="9">
        <f t="shared" si="3"/>
        <v>0.020014490128599904</v>
      </c>
      <c r="T47" s="9">
        <f t="shared" si="3"/>
        <v>0.010032850927816916</v>
      </c>
      <c r="U47" s="8">
        <f aca="true" t="shared" si="4" ref="U47:U56">U30</f>
        <v>0.1334063963335661</v>
      </c>
    </row>
    <row r="48" spans="1:21" ht="21">
      <c r="A48">
        <f t="shared" si="0"/>
        <v>43</v>
      </c>
      <c r="B48" s="2">
        <v>42580</v>
      </c>
      <c r="C48">
        <v>134.29</v>
      </c>
      <c r="D48">
        <f>(C48/C47-1)*D47+D47</f>
        <v>134.2900000000001</v>
      </c>
      <c r="H48" s="6">
        <v>2014</v>
      </c>
      <c r="I48" s="9">
        <f>I31/T30-1</f>
        <v>-0.0011427566807314937</v>
      </c>
      <c r="J48" s="9">
        <f>J31/I31-1</f>
        <v>0.015136847663469233</v>
      </c>
      <c r="K48" s="9">
        <f aca="true" t="shared" si="5" ref="K48:T48">K31/J31-1</f>
        <v>0.005114867793671429</v>
      </c>
      <c r="L48" s="9">
        <f t="shared" si="5"/>
        <v>0.009401414524754292</v>
      </c>
      <c r="M48" s="9">
        <f t="shared" si="5"/>
        <v>0.012048192771084265</v>
      </c>
      <c r="N48" s="9">
        <f t="shared" si="5"/>
        <v>0.012580209388720176</v>
      </c>
      <c r="O48" s="9">
        <f t="shared" si="5"/>
        <v>0.035687484365880096</v>
      </c>
      <c r="P48" s="9">
        <f t="shared" si="5"/>
        <v>0.01795346590451663</v>
      </c>
      <c r="Q48" s="9">
        <f t="shared" si="5"/>
        <v>0.0011072445428661482</v>
      </c>
      <c r="R48" s="9">
        <f t="shared" si="5"/>
        <v>0.00671512087217585</v>
      </c>
      <c r="S48" s="9">
        <f t="shared" si="5"/>
        <v>0.010594051636192425</v>
      </c>
      <c r="T48" s="9">
        <f t="shared" si="5"/>
        <v>-0.01560801366671849</v>
      </c>
      <c r="U48" s="8">
        <f t="shared" si="4"/>
        <v>0.11436357243319328</v>
      </c>
    </row>
    <row r="49" spans="1:21" ht="21">
      <c r="A49">
        <f t="shared" si="0"/>
        <v>44</v>
      </c>
      <c r="B49" s="2">
        <v>42613</v>
      </c>
      <c r="C49">
        <v>139.96</v>
      </c>
      <c r="D49">
        <f>(C49/C48-1)*D48+D48</f>
        <v>139.96000000000012</v>
      </c>
      <c r="H49" s="6">
        <v>2015</v>
      </c>
      <c r="I49" s="9">
        <f>I32/T31-1</f>
        <v>0.027766821803265618</v>
      </c>
      <c r="J49" s="9">
        <f>J32/I32-1</f>
        <v>0.02110676183897464</v>
      </c>
      <c r="K49" s="9">
        <f aca="true" t="shared" si="6" ref="K49:T49">K32/J32-1</f>
        <v>0.011425135297654876</v>
      </c>
      <c r="L49" s="9">
        <f t="shared" si="6"/>
        <v>0.06465517241379293</v>
      </c>
      <c r="M49" s="9">
        <f t="shared" si="6"/>
        <v>0.03908976685746213</v>
      </c>
      <c r="N49" s="9">
        <f t="shared" si="6"/>
        <v>-0.015786645169958535</v>
      </c>
      <c r="O49" s="9">
        <f t="shared" si="6"/>
        <v>-0.050849771346665684</v>
      </c>
      <c r="P49" s="9">
        <f t="shared" si="6"/>
        <v>-0.07219905076945188</v>
      </c>
      <c r="Q49" s="9">
        <f t="shared" si="6"/>
        <v>0.004960471244768172</v>
      </c>
      <c r="R49" s="9">
        <f t="shared" si="6"/>
        <v>0.031698287829708516</v>
      </c>
      <c r="S49" s="9">
        <f t="shared" si="6"/>
        <v>-7.475517679611521E-05</v>
      </c>
      <c r="T49" s="9">
        <f t="shared" si="6"/>
        <v>0.006429425837320757</v>
      </c>
      <c r="U49" s="8">
        <f t="shared" si="4"/>
        <v>0.06192316794194208</v>
      </c>
    </row>
    <row r="50" spans="1:21" ht="21">
      <c r="A50">
        <f t="shared" si="0"/>
        <v>45</v>
      </c>
      <c r="B50" s="2">
        <v>42643</v>
      </c>
      <c r="C50">
        <v>143.79</v>
      </c>
      <c r="D50">
        <f>(C50/C49-1)*D49+D49</f>
        <v>143.7900000000001</v>
      </c>
      <c r="H50" s="6">
        <v>2016</v>
      </c>
      <c r="I50" s="9">
        <f>I33/T32-1</f>
        <v>-0.06574060317931962</v>
      </c>
      <c r="J50" s="9">
        <f>J33/I33-1</f>
        <v>-0.007314939969786161</v>
      </c>
      <c r="K50" s="9">
        <f aca="true" t="shared" si="7" ref="K50:T50">K33/J33-1</f>
        <v>0.05534641569883858</v>
      </c>
      <c r="L50" s="9">
        <f t="shared" si="7"/>
        <v>0.008272616879174244</v>
      </c>
      <c r="M50" s="9">
        <f t="shared" si="7"/>
        <v>-0.006774557771923262</v>
      </c>
      <c r="N50" s="9">
        <f t="shared" si="7"/>
        <v>-0.002500947328533454</v>
      </c>
      <c r="O50" s="9">
        <f t="shared" si="7"/>
        <v>0.02028567087068822</v>
      </c>
      <c r="P50" s="9">
        <f t="shared" si="7"/>
        <v>0.04222205674286994</v>
      </c>
      <c r="Q50" s="9">
        <f t="shared" si="7"/>
        <v>0.02736496141754774</v>
      </c>
      <c r="R50" s="9">
        <f t="shared" si="7"/>
        <v>0.023715140134918933</v>
      </c>
      <c r="S50" s="9">
        <f t="shared" si="7"/>
        <v>0.016032608695652373</v>
      </c>
      <c r="T50" s="9">
        <f t="shared" si="7"/>
        <v>0.002340197913880626</v>
      </c>
      <c r="U50" s="8">
        <f t="shared" si="4"/>
        <v>0.11357896300698278</v>
      </c>
    </row>
    <row r="51" spans="1:21" ht="21">
      <c r="A51">
        <f t="shared" si="0"/>
        <v>46</v>
      </c>
      <c r="B51" s="2">
        <v>42674</v>
      </c>
      <c r="C51">
        <v>147.2</v>
      </c>
      <c r="D51" s="10">
        <f>(C51/C50-1)*D50+D50</f>
        <v>147.2000000000001</v>
      </c>
      <c r="H51" s="6">
        <v>2017</v>
      </c>
      <c r="I51" s="9">
        <f>I34/T33-1</f>
        <v>0.015676072310052636</v>
      </c>
      <c r="J51" s="9">
        <f>J34/I34-1</f>
        <v>0.03172205438066378</v>
      </c>
      <c r="K51" s="9">
        <f aca="true" t="shared" si="8" ref="K51:R51">K34/J34-1</f>
        <v>0.017251257241072127</v>
      </c>
      <c r="L51" s="9">
        <f t="shared" si="8"/>
        <v>0.008010012515644593</v>
      </c>
      <c r="M51" s="9">
        <f t="shared" si="8"/>
        <v>0.005401042960020863</v>
      </c>
      <c r="N51" s="9">
        <f t="shared" si="8"/>
        <v>0.004692806421734197</v>
      </c>
      <c r="O51" s="9">
        <f t="shared" si="8"/>
        <v>0.007252166431073626</v>
      </c>
      <c r="P51" s="9">
        <f t="shared" si="8"/>
        <v>0.005857587406187026</v>
      </c>
      <c r="Q51" s="9">
        <f t="shared" si="8"/>
        <v>0.006248104337276406</v>
      </c>
      <c r="R51" s="9">
        <f t="shared" si="8"/>
        <v>0.0220038582107549</v>
      </c>
      <c r="S51" s="9">
        <f>'Last 1M'!B64</f>
        <v>-0.0038341296525689073</v>
      </c>
      <c r="T51" s="9">
        <f>'Last 1M'!B65</f>
        <v>0.000355281856939893</v>
      </c>
      <c r="U51" s="8">
        <f t="shared" si="4"/>
        <v>0.12694283236608528</v>
      </c>
    </row>
    <row r="52" spans="1:21" ht="21">
      <c r="A52">
        <f t="shared" si="0"/>
        <v>47</v>
      </c>
      <c r="B52" s="2">
        <v>42704</v>
      </c>
      <c r="C52">
        <v>149.56</v>
      </c>
      <c r="D52">
        <f>(C52/C51-1)*D51+D51</f>
        <v>149.56000000000014</v>
      </c>
      <c r="H52" s="6">
        <v>2018</v>
      </c>
      <c r="I52" s="9">
        <f>'Last 1M'!B66</f>
        <v>0.03137208476382147</v>
      </c>
      <c r="J52" s="9">
        <f>'Last 1M'!B67</f>
        <v>-0.02083333333333326</v>
      </c>
      <c r="K52" s="9">
        <f>'Last 1M'!B68</f>
        <v>-0.018345935173788352</v>
      </c>
      <c r="L52" s="9">
        <f>'Last 1M'!B69</f>
        <v>0.013673274420826553</v>
      </c>
      <c r="M52" s="9">
        <f>'Last 1M'!B70</f>
        <v>0.01608057960770437</v>
      </c>
      <c r="N52" s="9">
        <f>'Last 1M'!B71</f>
        <v>-0.025797101449275273</v>
      </c>
      <c r="O52" s="9">
        <f>'Last 1M'!B72</f>
        <v>-0.011603689378161364</v>
      </c>
      <c r="P52" s="9">
        <f>'Last 1M'!B73</f>
        <v>-0.009391932570740558</v>
      </c>
      <c r="Q52" s="9">
        <f>'Last 1M'!B74</f>
        <v>-0.012519752035979104</v>
      </c>
      <c r="R52" s="9">
        <f>'Last 1M'!B75</f>
        <v>-0.07693254554406692</v>
      </c>
      <c r="S52" s="9">
        <f>'Last 1M'!B76</f>
        <v>0.02480330710761436</v>
      </c>
      <c r="T52" s="9">
        <f>'Last 1M'!B77</f>
        <v>-0.013012361743656498</v>
      </c>
      <c r="U52" s="8">
        <f t="shared" si="4"/>
        <v>-0.10204806440156278</v>
      </c>
    </row>
    <row r="53" spans="1:21" ht="21">
      <c r="A53">
        <f t="shared" si="0"/>
        <v>48</v>
      </c>
      <c r="B53" s="2">
        <v>42734</v>
      </c>
      <c r="C53">
        <v>149.91</v>
      </c>
      <c r="D53">
        <f>(C53/C52-1)*D52+D52</f>
        <v>149.91000000000014</v>
      </c>
      <c r="H53" s="6">
        <v>2019</v>
      </c>
      <c r="I53" s="9">
        <f>'Last 1M'!B78</f>
        <v>0.04001318391562303</v>
      </c>
      <c r="J53" s="9">
        <f>'Last 1M'!B79</f>
        <v>0.021486974710020812</v>
      </c>
      <c r="K53" s="9">
        <f>'Last 1M'!B80</f>
        <v>0.0065773144700918</v>
      </c>
      <c r="L53" s="9">
        <f>'Last 1M'!B81</f>
        <v>0.010109727530514201</v>
      </c>
      <c r="M53" s="9">
        <f>'Last 1M'!B82</f>
        <v>-0.0387525936775297</v>
      </c>
      <c r="N53" s="9">
        <f>'Last 1M'!B83</f>
        <v>0.010094597168433861</v>
      </c>
      <c r="O53" s="9">
        <f>'Last 1M'!B84</f>
        <v>-0.0023255813953488857</v>
      </c>
      <c r="P53" s="9">
        <f>'Last 1M'!B85</f>
        <v>-0.05562905562905551</v>
      </c>
      <c r="Q53" s="9">
        <f>'Last 1M'!B86</f>
        <v>0.004469646430953933</v>
      </c>
      <c r="R53" s="9">
        <f>'Last 1M'!B87</f>
        <v>0.002988643156007331</v>
      </c>
      <c r="S53" s="9">
        <f>'Last 1M'!B88</f>
        <v>0.0034432525493310884</v>
      </c>
      <c r="T53" s="9">
        <f>'Last 1M'!B89</f>
        <v>0.023822093176719017</v>
      </c>
      <c r="U53" s="8">
        <f t="shared" si="4"/>
        <v>0.022742254449571675</v>
      </c>
    </row>
    <row r="54" spans="1:21" ht="21">
      <c r="A54">
        <f t="shared" si="0"/>
        <v>49</v>
      </c>
      <c r="B54" s="2">
        <v>42766</v>
      </c>
      <c r="C54">
        <v>152.26</v>
      </c>
      <c r="D54">
        <f>(C54/C53-1)*D53+D53</f>
        <v>152.26000000000013</v>
      </c>
      <c r="H54" s="6">
        <v>2020</v>
      </c>
      <c r="I54" s="9">
        <f>'Last 1M'!B90</f>
        <v>-0.04331292297776346</v>
      </c>
      <c r="J54" s="9">
        <f>'Last 1M'!B91</f>
        <v>-0.02775719194232973</v>
      </c>
      <c r="K54" s="9">
        <f>'Last 1M'!B92</f>
        <v>-0.14087727808190698</v>
      </c>
      <c r="L54" s="9">
        <f>'Last 1M'!B93</f>
        <v>0.07985158896596212</v>
      </c>
      <c r="M54" s="9">
        <f>'Last 1M'!B94</f>
        <v>-0.0017926501344488477</v>
      </c>
      <c r="N54" s="9">
        <f>'Last 1M'!B95</f>
        <v>0.014965579167913745</v>
      </c>
      <c r="O54" s="9">
        <f>'Last 1M'!B96</f>
        <v>0.014966086700088477</v>
      </c>
      <c r="P54" s="9">
        <f>'Last 1M'!B97</f>
        <v>0.025858938040241197</v>
      </c>
      <c r="Q54" s="9">
        <f>'Last 1M'!B98</f>
        <v>-0.0021241945762230374</v>
      </c>
      <c r="R54" s="9">
        <f>'Last 1M'!B99</f>
        <v>0.014262399772936751</v>
      </c>
      <c r="S54" s="9">
        <f>'Last 1M'!B100</f>
        <v>0.08793899538267791</v>
      </c>
      <c r="T54" s="9">
        <f>'Last 1M'!B101</f>
        <v>0.038968555076843936</v>
      </c>
      <c r="U54" s="8">
        <f t="shared" si="4"/>
        <v>0.04137931034482745</v>
      </c>
    </row>
    <row r="55" spans="1:21" ht="21">
      <c r="A55">
        <f t="shared" si="0"/>
        <v>50</v>
      </c>
      <c r="B55" s="2">
        <v>42794</v>
      </c>
      <c r="C55">
        <v>157.09</v>
      </c>
      <c r="D55" s="10">
        <f>(C55/C54-1)*D54+D54</f>
        <v>157.09000000000015</v>
      </c>
      <c r="H55" s="6">
        <v>2021</v>
      </c>
      <c r="I55" s="9">
        <f>'Last 1M'!B102</f>
        <v>0.013678281859256014</v>
      </c>
      <c r="J55" s="9">
        <f>'Last 1M'!B103</f>
        <v>0.0547685920136769</v>
      </c>
      <c r="K55" s="9">
        <f>'Last 1M'!B104</f>
        <v>0.032416787264833546</v>
      </c>
      <c r="L55" s="9">
        <f>'Last 1M'!B105</f>
        <v>0.04552845528455296</v>
      </c>
      <c r="M55" s="9">
        <f>'Last 1M'!B106</f>
        <v>0.003646699200943848</v>
      </c>
      <c r="N55" s="9">
        <f>'Last 1M'!B107</f>
        <v>0.023243387656959547</v>
      </c>
      <c r="O55" s="9">
        <f>'Last 1M'!B108</f>
        <v>-0.023759791122715423</v>
      </c>
      <c r="P55" s="9">
        <f>'Last 1M'!B109</f>
        <v>0.012302754747258726</v>
      </c>
      <c r="Q55" s="9">
        <f>'Last 1M'!B110</f>
        <v>0.00919418758256274</v>
      </c>
      <c r="R55" s="9">
        <f>'Last 1M'!B111</f>
        <v>-0.0032462432588094003</v>
      </c>
      <c r="S55" s="9">
        <f>'Last 1M'!B112</f>
        <v>-0.02174712402164214</v>
      </c>
      <c r="T55" s="9">
        <f>'Last 1M'!B113</f>
        <v>0.025989367985824074</v>
      </c>
      <c r="U55" s="8">
        <f t="shared" si="4"/>
        <v>0.18258340038373455</v>
      </c>
    </row>
    <row r="56" spans="1:21" ht="21">
      <c r="A56">
        <f t="shared" si="0"/>
        <v>51</v>
      </c>
      <c r="B56" s="2">
        <v>42825</v>
      </c>
      <c r="C56" s="10">
        <v>159.8</v>
      </c>
      <c r="D56" s="10">
        <f>(C56/C55-1)*D55+D55</f>
        <v>159.80000000000018</v>
      </c>
      <c r="H56" s="6">
        <v>2022</v>
      </c>
      <c r="I56" s="9">
        <f>'Last 1M'!B114</f>
        <v>-0.015544041450777146</v>
      </c>
      <c r="J56" s="9">
        <f>'Last 1M'!B115</f>
        <v>0.020361509835194136</v>
      </c>
      <c r="K56" s="9">
        <f>'Last 1M'!B116</f>
        <v>0.002031990829989949</v>
      </c>
      <c r="L56" s="9">
        <f>'Last 1M'!B117</f>
        <v>-0.007955490848585711</v>
      </c>
      <c r="M56" s="9">
        <f>'Last 1M'!B118</f>
        <v>-0.0007337910791969104</v>
      </c>
      <c r="N56" s="9">
        <f>'Last 1M'!B119</f>
        <v>-0.038447416732231954</v>
      </c>
      <c r="O56" s="9">
        <f>'Last 1M'!B120</f>
        <v>-0.0024001745581496703</v>
      </c>
      <c r="P56" s="9">
        <f>'Last 1M'!B121</f>
        <v>0.013560804899387602</v>
      </c>
      <c r="Q56" s="9">
        <f>'Last 1M'!B122</f>
        <v>-0.06738239102287447</v>
      </c>
      <c r="R56" s="9">
        <f>'Last 1M'!B123</f>
        <v>-0.024989876786024157</v>
      </c>
      <c r="S56" s="9">
        <f>'Last 1M'!B124</f>
        <v>0.05701572233758512</v>
      </c>
      <c r="T56" s="9">
        <f>'Last 1M'!B125</f>
        <v>0.004770992366412097</v>
      </c>
      <c r="U56" s="8">
        <f t="shared" si="4"/>
        <v>-0.06311822892133778</v>
      </c>
    </row>
    <row r="57" spans="1:21" ht="21">
      <c r="A57">
        <f t="shared" si="0"/>
        <v>52</v>
      </c>
      <c r="B57" s="2">
        <v>42855</v>
      </c>
      <c r="C57">
        <v>161.08</v>
      </c>
      <c r="D57" s="10">
        <f>(C57/C56-1)*D56+D56</f>
        <v>161.08000000000018</v>
      </c>
      <c r="H57" s="6">
        <v>2023</v>
      </c>
      <c r="I57" s="9">
        <f>'Last 1M'!B126</f>
        <v>0.03653427182838964</v>
      </c>
      <c r="J57" s="9">
        <f>'Last 1M'!B127</f>
        <v>-0.0019401778496362931</v>
      </c>
      <c r="K57" s="9">
        <f>'Last 1M'!B128</f>
        <v>-0.0018359522652411364</v>
      </c>
      <c r="L57" s="9">
        <f>'Last 1M'!B129</f>
        <v>0.020070327292399215</v>
      </c>
      <c r="M57" s="9">
        <f>'Last 1M'!B130</f>
        <v>-0.015591854051760667</v>
      </c>
      <c r="N57" s="9">
        <f>'Last 1M'!B131</f>
        <v>0.023434974679452658</v>
      </c>
      <c r="O57" s="9">
        <f>'Last 1M'!B132</f>
        <v>0.016792125072379926</v>
      </c>
      <c r="P57" s="9">
        <f>'Last 1M'!B133</f>
        <v>-0.01987989231724996</v>
      </c>
      <c r="Q57" s="9">
        <f>'Last 1M'!B134</f>
        <v>0.0016374392562856777</v>
      </c>
      <c r="R57" s="9">
        <f>'Last 1M'!B135</f>
        <v>-0.02947845804988669</v>
      </c>
      <c r="S57" s="9">
        <f>'Last 1M'!B136</f>
        <v>0.026624646815909703</v>
      </c>
      <c r="T57" s="9">
        <f>'Last 1M'!B137</f>
        <v>0.020694400338731933</v>
      </c>
      <c r="U57" s="8">
        <f>U40</f>
        <v>0.0773141165298028</v>
      </c>
    </row>
    <row r="58" spans="1:21" ht="21">
      <c r="A58">
        <f t="shared" si="0"/>
        <v>53</v>
      </c>
      <c r="B58" s="2">
        <v>42886</v>
      </c>
      <c r="C58">
        <v>161.95</v>
      </c>
      <c r="D58" s="10">
        <f>(C58/C57-1)*D57+D57</f>
        <v>161.95000000000016</v>
      </c>
      <c r="H58" s="6">
        <v>2024</v>
      </c>
      <c r="I58" s="9">
        <f>'Last 1M'!B138</f>
        <v>0.0025926886180969166</v>
      </c>
      <c r="J58" s="9">
        <f>'Last 1M'!B139</f>
        <v>0.022808378588052847</v>
      </c>
      <c r="K58" s="9">
        <f>'Last 1M'!B140</f>
        <v>0.019569174757281482</v>
      </c>
      <c r="L58" s="9"/>
      <c r="M58" s="9"/>
      <c r="N58" s="9"/>
      <c r="O58" s="9"/>
      <c r="P58" s="9"/>
      <c r="Q58" s="9"/>
      <c r="R58" s="9"/>
      <c r="S58" s="9"/>
      <c r="T58" s="9"/>
      <c r="U58" s="8">
        <f>U41</f>
        <v>0.04552761213378265</v>
      </c>
    </row>
    <row r="59" spans="1:21" ht="21">
      <c r="A59">
        <f t="shared" si="0"/>
        <v>54</v>
      </c>
      <c r="B59" s="2">
        <v>42916</v>
      </c>
      <c r="C59">
        <v>162.71</v>
      </c>
      <c r="D59" s="10">
        <f>(C59/C58-1)*D58+D58</f>
        <v>162.7100000000002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4" ht="15">
      <c r="A60">
        <f t="shared" si="0"/>
        <v>55</v>
      </c>
      <c r="B60" s="2">
        <v>42947</v>
      </c>
      <c r="C60">
        <v>163.89</v>
      </c>
      <c r="D60" s="10">
        <f>(C60/C59-1)*D59+D59</f>
        <v>163.89000000000019</v>
      </c>
    </row>
    <row r="61" spans="1:4" ht="15">
      <c r="A61">
        <f t="shared" si="0"/>
        <v>56</v>
      </c>
      <c r="B61" s="2">
        <v>42978</v>
      </c>
      <c r="C61">
        <v>164.85</v>
      </c>
      <c r="D61" s="10">
        <f>(C61/C60-1)*D60+D60</f>
        <v>164.85000000000016</v>
      </c>
    </row>
    <row r="62" spans="1:4" ht="15">
      <c r="A62">
        <f t="shared" si="0"/>
        <v>57</v>
      </c>
      <c r="B62" s="2">
        <v>43008</v>
      </c>
      <c r="C62">
        <v>165.88</v>
      </c>
      <c r="D62" s="10">
        <f>(C62/C61-1)*D61+D61</f>
        <v>165.8800000000002</v>
      </c>
    </row>
    <row r="63" spans="1:4" ht="15">
      <c r="A63">
        <f>A62+1</f>
        <v>58</v>
      </c>
      <c r="B63" s="2">
        <v>43039</v>
      </c>
      <c r="C63">
        <v>169.53</v>
      </c>
      <c r="D63" s="10">
        <f>(C63/C62-1)*D62+D62</f>
        <v>169.53000000000023</v>
      </c>
    </row>
    <row r="64" spans="1:4" ht="15">
      <c r="A64">
        <v>59</v>
      </c>
      <c r="B64" s="2">
        <v>43069</v>
      </c>
      <c r="C64">
        <v>168.88</v>
      </c>
      <c r="D64" s="10">
        <f>(C64/C63-1)*D63+D63</f>
        <v>168.88000000000022</v>
      </c>
    </row>
    <row r="65" spans="1:4" ht="15">
      <c r="A65">
        <f>A64+1</f>
        <v>60</v>
      </c>
      <c r="B65" s="2">
        <v>43100</v>
      </c>
      <c r="C65">
        <v>168.94</v>
      </c>
      <c r="D65" s="10">
        <f>(C65/C64-1)*D64+D64</f>
        <v>168.94000000000023</v>
      </c>
    </row>
    <row r="66" spans="1:4" ht="15">
      <c r="A66">
        <v>61</v>
      </c>
      <c r="B66" s="2">
        <v>43131</v>
      </c>
      <c r="C66">
        <v>174.24</v>
      </c>
      <c r="D66" s="10">
        <f>(C66/C65-1)*D65+D65</f>
        <v>174.24000000000024</v>
      </c>
    </row>
    <row r="67" spans="1:4" ht="15">
      <c r="A67">
        <v>62</v>
      </c>
      <c r="B67" s="2">
        <v>43159</v>
      </c>
      <c r="C67">
        <v>170.61</v>
      </c>
      <c r="D67" s="10">
        <f>(C67/C66-1)*D66+D66</f>
        <v>170.61000000000024</v>
      </c>
    </row>
    <row r="68" spans="1:4" ht="15">
      <c r="A68">
        <v>63</v>
      </c>
      <c r="B68" s="2">
        <v>43190</v>
      </c>
      <c r="C68">
        <v>167.48</v>
      </c>
      <c r="D68" s="10">
        <f>(C68/C67-1)*D67+D67</f>
        <v>167.48000000000022</v>
      </c>
    </row>
    <row r="69" spans="1:4" ht="15">
      <c r="A69">
        <v>64</v>
      </c>
      <c r="B69" s="2">
        <v>43220</v>
      </c>
      <c r="C69">
        <v>169.77</v>
      </c>
      <c r="D69" s="10">
        <f>(C69/C68-1)*D68+D68</f>
        <v>169.77000000000024</v>
      </c>
    </row>
    <row r="70" spans="1:4" ht="15">
      <c r="A70">
        <v>65</v>
      </c>
      <c r="B70" s="2">
        <v>43251</v>
      </c>
      <c r="C70" s="10">
        <v>172.5</v>
      </c>
      <c r="D70" s="10">
        <f>(C70/C69-1)*D69+D69</f>
        <v>172.5000000000002</v>
      </c>
    </row>
    <row r="71" spans="1:4" ht="15">
      <c r="A71">
        <v>66</v>
      </c>
      <c r="B71" s="2">
        <v>43281</v>
      </c>
      <c r="C71" s="10">
        <v>168.05</v>
      </c>
      <c r="D71" s="10">
        <f>(C71/C70-1)*D70+D70</f>
        <v>168.0500000000002</v>
      </c>
    </row>
    <row r="72" spans="1:4" ht="15">
      <c r="A72">
        <v>67</v>
      </c>
      <c r="B72" s="2">
        <v>43312</v>
      </c>
      <c r="C72" s="10">
        <v>166.1</v>
      </c>
      <c r="D72" s="10">
        <f>(C72/C71-1)*D71+D71</f>
        <v>166.1000000000002</v>
      </c>
    </row>
    <row r="73" spans="1:4" ht="15">
      <c r="A73">
        <v>68</v>
      </c>
      <c r="B73" s="2">
        <v>43343</v>
      </c>
      <c r="C73" s="10">
        <v>164.54</v>
      </c>
      <c r="D73" s="10">
        <f>(C73/C72-1)*D72+D72</f>
        <v>164.5400000000002</v>
      </c>
    </row>
    <row r="74" spans="1:4" ht="15">
      <c r="A74">
        <v>69</v>
      </c>
      <c r="B74" s="2">
        <v>43373</v>
      </c>
      <c r="C74" s="10">
        <v>162.48</v>
      </c>
      <c r="D74" s="10">
        <f>(C74/C73-1)*D73+D73</f>
        <v>162.4800000000002</v>
      </c>
    </row>
    <row r="75" spans="1:4" ht="15">
      <c r="A75">
        <v>70</v>
      </c>
      <c r="B75" s="2">
        <v>43404</v>
      </c>
      <c r="C75" s="10">
        <v>149.98</v>
      </c>
      <c r="D75" s="10">
        <f>(C75/C74-1)*D74+D74</f>
        <v>149.9800000000002</v>
      </c>
    </row>
    <row r="76" spans="1:4" ht="15">
      <c r="A76">
        <v>71</v>
      </c>
      <c r="B76" s="2">
        <v>43434</v>
      </c>
      <c r="C76" s="10">
        <v>153.7</v>
      </c>
      <c r="D76" s="10">
        <f>(C76/C75-1)*D75+D75</f>
        <v>153.7000000000002</v>
      </c>
    </row>
    <row r="77" spans="1:4" ht="15">
      <c r="A77">
        <v>72</v>
      </c>
      <c r="B77" s="2">
        <v>43465</v>
      </c>
      <c r="C77" s="10">
        <v>151.7</v>
      </c>
      <c r="D77" s="10">
        <f>(C77/C76-1)*D76+D76</f>
        <v>151.7000000000002</v>
      </c>
    </row>
    <row r="78" spans="1:4" ht="15">
      <c r="A78">
        <v>73</v>
      </c>
      <c r="B78" s="2">
        <v>43496</v>
      </c>
      <c r="C78" s="10">
        <v>157.77</v>
      </c>
      <c r="D78" s="10">
        <f>(C78/C77-1)*D77+D77</f>
        <v>157.7700000000002</v>
      </c>
    </row>
    <row r="79" spans="1:4" ht="15">
      <c r="A79">
        <v>74</v>
      </c>
      <c r="B79" s="2">
        <v>43524</v>
      </c>
      <c r="C79" s="10">
        <v>161.16</v>
      </c>
      <c r="D79" s="10">
        <f>(C79/C78-1)*D78+D78</f>
        <v>161.1600000000002</v>
      </c>
    </row>
    <row r="80" spans="1:4" ht="15">
      <c r="A80">
        <v>75</v>
      </c>
      <c r="B80" s="2">
        <v>43555</v>
      </c>
      <c r="C80" s="10">
        <v>162.22</v>
      </c>
      <c r="D80" s="10">
        <f>(C80/C79-1)*D79+D79</f>
        <v>162.2200000000002</v>
      </c>
    </row>
    <row r="81" spans="1:4" ht="15">
      <c r="A81">
        <v>76</v>
      </c>
      <c r="B81" s="2">
        <v>43585</v>
      </c>
      <c r="C81" s="10">
        <v>163.86</v>
      </c>
      <c r="D81" s="10">
        <f>(C81/C80-1)*D80+D80</f>
        <v>163.8600000000002</v>
      </c>
    </row>
    <row r="82" spans="1:4" ht="15">
      <c r="A82">
        <v>77</v>
      </c>
      <c r="B82" s="2">
        <v>43616</v>
      </c>
      <c r="C82" s="10">
        <v>157.51</v>
      </c>
      <c r="D82" s="10">
        <f>(C82/C81-1)*D81+D81</f>
        <v>157.5100000000002</v>
      </c>
    </row>
    <row r="83" spans="1:4" ht="15">
      <c r="A83">
        <v>78</v>
      </c>
      <c r="B83" s="2">
        <v>43646</v>
      </c>
      <c r="C83" s="61">
        <v>159.1</v>
      </c>
      <c r="D83" s="10">
        <f>(C83/C82-1)*D82+D82</f>
        <v>159.10000000000022</v>
      </c>
    </row>
    <row r="84" spans="1:4" ht="15">
      <c r="A84">
        <v>79</v>
      </c>
      <c r="B84" s="2">
        <v>43677</v>
      </c>
      <c r="C84" s="10">
        <v>158.73</v>
      </c>
      <c r="D84" s="10">
        <f>(C84/C83-1)*D83+D83</f>
        <v>158.73000000000022</v>
      </c>
    </row>
    <row r="85" spans="1:4" ht="15">
      <c r="A85">
        <v>80</v>
      </c>
      <c r="B85" s="2">
        <v>43708</v>
      </c>
      <c r="C85" s="10">
        <v>149.9</v>
      </c>
      <c r="D85" s="10">
        <f>(C85/C84-1)*D84+D84</f>
        <v>149.90000000000023</v>
      </c>
    </row>
    <row r="86" spans="1:4" ht="15">
      <c r="A86">
        <v>81</v>
      </c>
      <c r="B86" s="2">
        <v>43738</v>
      </c>
      <c r="C86" s="10">
        <v>150.57</v>
      </c>
      <c r="D86" s="10">
        <f>(C86/C85-1)*D85+D85</f>
        <v>150.57000000000022</v>
      </c>
    </row>
    <row r="87" spans="1:4" ht="15">
      <c r="A87">
        <v>82</v>
      </c>
      <c r="B87" s="2">
        <v>43769</v>
      </c>
      <c r="C87" s="10">
        <v>151.02</v>
      </c>
      <c r="D87" s="10">
        <f>(C87/C86-1)*D86+D86</f>
        <v>151.02000000000024</v>
      </c>
    </row>
    <row r="88" spans="1:4" ht="15">
      <c r="A88">
        <v>83</v>
      </c>
      <c r="B88" s="2">
        <v>43799</v>
      </c>
      <c r="C88" s="10">
        <v>151.54</v>
      </c>
      <c r="D88" s="10">
        <f>(C88/C87-1)*D87+D87</f>
        <v>151.54000000000022</v>
      </c>
    </row>
    <row r="89" spans="1:4" ht="15">
      <c r="A89">
        <v>84</v>
      </c>
      <c r="B89" s="2">
        <v>43830</v>
      </c>
      <c r="C89" s="10">
        <v>155.15</v>
      </c>
      <c r="D89" s="10">
        <f>(C89/C88-1)*D88+D88</f>
        <v>155.15000000000023</v>
      </c>
    </row>
    <row r="90" spans="1:4" ht="15">
      <c r="A90">
        <v>85</v>
      </c>
      <c r="B90" s="2">
        <v>43861</v>
      </c>
      <c r="C90" s="10">
        <v>148.43</v>
      </c>
      <c r="D90" s="10">
        <f>(C90/C89-1)*D89+D89</f>
        <v>148.43000000000023</v>
      </c>
    </row>
    <row r="91" spans="1:4" ht="15">
      <c r="A91">
        <v>86</v>
      </c>
      <c r="B91" s="2">
        <v>43890</v>
      </c>
      <c r="C91" s="10">
        <v>144.31</v>
      </c>
      <c r="D91" s="10">
        <f>(C91/C90-1)*D90+D90</f>
        <v>144.31000000000023</v>
      </c>
    </row>
    <row r="92" spans="1:4" ht="15">
      <c r="A92">
        <v>87</v>
      </c>
      <c r="B92" s="2">
        <v>43921</v>
      </c>
      <c r="C92" s="10">
        <v>123.98</v>
      </c>
      <c r="D92" s="10">
        <f>(C92/C91-1)*D91+D91</f>
        <v>123.9800000000002</v>
      </c>
    </row>
    <row r="93" spans="1:4" ht="15">
      <c r="A93">
        <v>88</v>
      </c>
      <c r="B93" s="2">
        <v>43951</v>
      </c>
      <c r="C93" s="10">
        <v>133.88</v>
      </c>
      <c r="D93" s="10">
        <f>(C93/C92-1)*D92+D92</f>
        <v>133.8800000000002</v>
      </c>
    </row>
    <row r="94" spans="1:4" ht="15">
      <c r="A94">
        <v>89</v>
      </c>
      <c r="B94" s="2">
        <v>43982</v>
      </c>
      <c r="C94" s="10">
        <v>133.64</v>
      </c>
      <c r="D94" s="10">
        <f>(C94/C93-1)*D93+D93</f>
        <v>133.64000000000019</v>
      </c>
    </row>
    <row r="95" spans="1:4" ht="15">
      <c r="A95">
        <v>90</v>
      </c>
      <c r="B95" s="2">
        <v>44012</v>
      </c>
      <c r="C95" s="10">
        <v>135.64</v>
      </c>
      <c r="D95" s="10">
        <f>(C95/C94-1)*D94+D94</f>
        <v>135.64000000000019</v>
      </c>
    </row>
    <row r="96" spans="1:4" ht="15">
      <c r="A96">
        <v>91</v>
      </c>
      <c r="B96" s="2">
        <v>44043</v>
      </c>
      <c r="C96" s="10">
        <v>137.67</v>
      </c>
      <c r="D96" s="10">
        <f>(C96/C95-1)*D95+D95</f>
        <v>137.6700000000002</v>
      </c>
    </row>
    <row r="97" spans="1:4" ht="15">
      <c r="A97">
        <v>92</v>
      </c>
      <c r="B97" s="2">
        <v>44074</v>
      </c>
      <c r="C97" s="10">
        <v>141.23</v>
      </c>
      <c r="D97" s="10">
        <f>(C97/C96-1)*D96+D96</f>
        <v>141.2300000000002</v>
      </c>
    </row>
    <row r="98" spans="1:4" ht="15">
      <c r="A98">
        <v>93</v>
      </c>
      <c r="B98" s="2">
        <v>44104</v>
      </c>
      <c r="C98" s="10">
        <v>140.93</v>
      </c>
      <c r="D98" s="10">
        <f>(C98/C97-1)*D97+D97</f>
        <v>140.9300000000002</v>
      </c>
    </row>
    <row r="99" spans="1:4" ht="15">
      <c r="A99">
        <v>94</v>
      </c>
      <c r="B99" s="2">
        <v>44135</v>
      </c>
      <c r="C99" s="10">
        <v>142.94</v>
      </c>
      <c r="D99" s="10">
        <f>(C99/C98-1)*D98+D98</f>
        <v>142.9400000000002</v>
      </c>
    </row>
    <row r="100" spans="1:4" ht="15">
      <c r="A100">
        <v>95</v>
      </c>
      <c r="B100" s="2">
        <v>44165</v>
      </c>
      <c r="C100" s="10">
        <v>155.51</v>
      </c>
      <c r="D100" s="10">
        <f>(C100/C99-1)*D99+D99</f>
        <v>155.5100000000002</v>
      </c>
    </row>
    <row r="101" spans="1:4" ht="15">
      <c r="A101">
        <v>96</v>
      </c>
      <c r="B101" s="2">
        <v>44196</v>
      </c>
      <c r="C101" s="10">
        <v>161.57</v>
      </c>
      <c r="D101" s="10">
        <f>(C101/C100-1)*D100+D100</f>
        <v>161.5700000000002</v>
      </c>
    </row>
    <row r="102" spans="1:4" ht="15">
      <c r="A102">
        <v>97</v>
      </c>
      <c r="B102" s="2">
        <v>44227</v>
      </c>
      <c r="C102" s="10">
        <v>163.78</v>
      </c>
      <c r="D102" s="10">
        <f>(C102/C101-1)*D101+D101</f>
        <v>163.7800000000002</v>
      </c>
    </row>
    <row r="103" spans="1:4" ht="15">
      <c r="A103">
        <v>98</v>
      </c>
      <c r="B103" s="2">
        <v>44255</v>
      </c>
      <c r="C103" s="10">
        <v>172.75</v>
      </c>
      <c r="D103" s="10">
        <f>(C103/C102-1)*D102+D102</f>
        <v>172.75000000000023</v>
      </c>
    </row>
    <row r="104" spans="1:4" ht="15">
      <c r="A104">
        <v>99</v>
      </c>
      <c r="B104" s="2">
        <v>44286</v>
      </c>
      <c r="C104" s="10">
        <v>178.35</v>
      </c>
      <c r="D104" s="10">
        <f>(C104/C103-1)*D103+D103</f>
        <v>178.35000000000022</v>
      </c>
    </row>
    <row r="105" spans="1:4" ht="15">
      <c r="A105">
        <v>100</v>
      </c>
      <c r="B105" s="2">
        <v>44316</v>
      </c>
      <c r="C105" s="10">
        <v>186.47</v>
      </c>
      <c r="D105" s="10">
        <f>(C105/C104-1)*D104+D104</f>
        <v>186.47000000000025</v>
      </c>
    </row>
    <row r="106" spans="1:4" ht="15">
      <c r="A106">
        <v>101</v>
      </c>
      <c r="B106" s="2">
        <v>44347</v>
      </c>
      <c r="C106" s="10">
        <v>187.15</v>
      </c>
      <c r="D106" s="10">
        <f>(C106/C105-1)*D105+D105</f>
        <v>187.15000000000026</v>
      </c>
    </row>
    <row r="107" spans="1:4" ht="15">
      <c r="A107">
        <v>102</v>
      </c>
      <c r="B107" s="2">
        <v>44377</v>
      </c>
      <c r="C107" s="10">
        <v>191.5</v>
      </c>
      <c r="D107" s="10">
        <f>(C107/C106-1)*D106+D106</f>
        <v>191.50000000000026</v>
      </c>
    </row>
    <row r="108" spans="1:4" ht="15">
      <c r="A108">
        <v>103</v>
      </c>
      <c r="B108" s="2">
        <v>44408</v>
      </c>
      <c r="C108" s="10">
        <v>186.95</v>
      </c>
      <c r="D108" s="10">
        <f>(C108/C107-1)*D107+D107</f>
        <v>186.95000000000024</v>
      </c>
    </row>
    <row r="109" spans="1:4" ht="15">
      <c r="A109">
        <v>104</v>
      </c>
      <c r="B109" s="2">
        <v>44439</v>
      </c>
      <c r="C109" s="10">
        <v>189.25</v>
      </c>
      <c r="D109" s="10">
        <f>(C109/C108-1)*D108+D108</f>
        <v>189.25000000000026</v>
      </c>
    </row>
    <row r="110" spans="1:4" ht="15">
      <c r="A110">
        <v>105</v>
      </c>
      <c r="B110" s="2">
        <v>44469</v>
      </c>
      <c r="C110" s="10">
        <v>190.99</v>
      </c>
      <c r="D110" s="10">
        <f>(C110/C109-1)*D109+D109</f>
        <v>190.99000000000026</v>
      </c>
    </row>
    <row r="111" spans="1:4" ht="15">
      <c r="A111">
        <v>106</v>
      </c>
      <c r="B111" s="2">
        <v>44500</v>
      </c>
      <c r="C111" s="10">
        <v>190.37</v>
      </c>
      <c r="D111" s="10">
        <f>(C111/C110-1)*D110+D110</f>
        <v>190.37000000000026</v>
      </c>
    </row>
    <row r="112" spans="1:4" ht="15">
      <c r="A112">
        <v>107</v>
      </c>
      <c r="B112" s="2">
        <v>44530</v>
      </c>
      <c r="C112" s="10">
        <v>186.23</v>
      </c>
      <c r="D112" s="10">
        <f>(C112/C111-1)*D111+D111</f>
        <v>186.23000000000025</v>
      </c>
    </row>
    <row r="113" spans="1:4" ht="15">
      <c r="A113">
        <v>108</v>
      </c>
      <c r="B113" s="2">
        <v>44561</v>
      </c>
      <c r="C113" s="10">
        <v>191.07</v>
      </c>
      <c r="D113" s="10">
        <f>(C113/C112-1)*D112+D112</f>
        <v>191.07000000000028</v>
      </c>
    </row>
    <row r="114" spans="1:4" ht="15">
      <c r="A114">
        <v>109</v>
      </c>
      <c r="B114" s="2">
        <v>44592</v>
      </c>
      <c r="C114" s="10">
        <v>188.1</v>
      </c>
      <c r="D114" s="10">
        <f>(C114/C113-1)*D113+D113</f>
        <v>188.10000000000028</v>
      </c>
    </row>
    <row r="115" spans="1:4" ht="15">
      <c r="A115">
        <v>110</v>
      </c>
      <c r="B115" s="2">
        <v>44620</v>
      </c>
      <c r="C115" s="10">
        <v>191.93</v>
      </c>
      <c r="D115" s="10">
        <f>(C115/C114-1)*D114+D114</f>
        <v>191.9300000000003</v>
      </c>
    </row>
    <row r="116" spans="1:4" ht="15">
      <c r="A116">
        <v>111</v>
      </c>
      <c r="B116" s="2">
        <v>44651</v>
      </c>
      <c r="C116" s="10">
        <v>192.32</v>
      </c>
      <c r="D116" s="10">
        <f>(C116/C115-1)*D115+D115</f>
        <v>192.32000000000025</v>
      </c>
    </row>
    <row r="117" spans="1:4" ht="15">
      <c r="A117">
        <v>112</v>
      </c>
      <c r="B117" s="2">
        <v>44681</v>
      </c>
      <c r="C117" s="10">
        <v>190.79</v>
      </c>
      <c r="D117" s="10">
        <f>(C117/C116-1)*D116+D116</f>
        <v>190.79000000000025</v>
      </c>
    </row>
    <row r="118" spans="1:4" ht="15">
      <c r="A118">
        <v>113</v>
      </c>
      <c r="B118" s="2">
        <v>44712</v>
      </c>
      <c r="C118" s="10">
        <v>190.65</v>
      </c>
      <c r="D118" s="10">
        <f>(C118/C117-1)*D117+D117</f>
        <v>190.65000000000026</v>
      </c>
    </row>
    <row r="119" spans="1:4" ht="15">
      <c r="A119">
        <v>114</v>
      </c>
      <c r="B119" s="2">
        <v>44742</v>
      </c>
      <c r="C119" s="10">
        <v>183.32</v>
      </c>
      <c r="D119" s="10">
        <f>(C119/C118-1)*D118+D118</f>
        <v>183.32000000000022</v>
      </c>
    </row>
    <row r="120" spans="1:4" ht="15">
      <c r="A120">
        <v>115</v>
      </c>
      <c r="B120" s="2">
        <v>44773</v>
      </c>
      <c r="C120" s="10">
        <v>182.88</v>
      </c>
      <c r="D120" s="10">
        <f>(C120/C119-1)*D119+D119</f>
        <v>182.88000000000022</v>
      </c>
    </row>
    <row r="121" spans="1:4" ht="15">
      <c r="A121">
        <v>116</v>
      </c>
      <c r="B121" s="2">
        <v>44804</v>
      </c>
      <c r="C121" s="10">
        <v>185.36</v>
      </c>
      <c r="D121" s="10">
        <f>(C121/C120-1)*D120+D120</f>
        <v>185.36000000000024</v>
      </c>
    </row>
    <row r="122" spans="1:4" ht="15">
      <c r="A122">
        <v>117</v>
      </c>
      <c r="B122" s="2">
        <v>44834</v>
      </c>
      <c r="C122" s="10">
        <v>172.87</v>
      </c>
      <c r="D122" s="10">
        <f>(C122/C121-1)*D121+D121</f>
        <v>172.8700000000002</v>
      </c>
    </row>
    <row r="123" spans="1:4" ht="15">
      <c r="A123">
        <v>118</v>
      </c>
      <c r="B123" s="2">
        <v>44865</v>
      </c>
      <c r="C123" s="10">
        <v>168.55</v>
      </c>
      <c r="D123" s="10">
        <f>(C123/C122-1)*D122+D122</f>
        <v>168.5500000000002</v>
      </c>
    </row>
    <row r="124" spans="1:4" ht="15">
      <c r="A124">
        <v>119</v>
      </c>
      <c r="B124" s="2">
        <v>44895</v>
      </c>
      <c r="C124" s="10">
        <v>178.16</v>
      </c>
      <c r="D124" s="10">
        <f>(C124/C123-1)*D123+D123</f>
        <v>178.1600000000002</v>
      </c>
    </row>
    <row r="125" spans="1:4" ht="15">
      <c r="A125">
        <v>120</v>
      </c>
      <c r="B125" s="2">
        <v>44926</v>
      </c>
      <c r="C125" s="10">
        <v>179.01</v>
      </c>
      <c r="D125" s="10">
        <f>(C125/C124-1)*D124+D124</f>
        <v>179.01000000000016</v>
      </c>
    </row>
    <row r="126" spans="1:4" ht="15">
      <c r="A126">
        <v>121</v>
      </c>
      <c r="B126" s="2">
        <v>44957</v>
      </c>
      <c r="C126" s="10">
        <v>185.55</v>
      </c>
      <c r="D126" s="10">
        <f>(C126/C125-1)*D125+D125</f>
        <v>185.5500000000002</v>
      </c>
    </row>
    <row r="127" spans="1:4" ht="15">
      <c r="A127">
        <v>122</v>
      </c>
      <c r="B127" s="2">
        <v>44985</v>
      </c>
      <c r="C127" s="10">
        <v>185.19</v>
      </c>
      <c r="D127" s="10">
        <f>(C127/C126-1)*D126+D126</f>
        <v>185.1900000000002</v>
      </c>
    </row>
    <row r="128" spans="1:4" ht="15">
      <c r="A128">
        <v>123</v>
      </c>
      <c r="B128" s="2">
        <v>45016</v>
      </c>
      <c r="C128" s="10">
        <v>184.85</v>
      </c>
      <c r="D128" s="10">
        <f>(C128/C127-1)*D127+D127</f>
        <v>184.8500000000002</v>
      </c>
    </row>
    <row r="129" spans="1:4" ht="15">
      <c r="A129">
        <v>124</v>
      </c>
      <c r="B129" s="2">
        <v>45046</v>
      </c>
      <c r="C129" s="10">
        <v>188.56</v>
      </c>
      <c r="D129" s="10">
        <f>(C129/C128-1)*D128+D128</f>
        <v>188.5600000000002</v>
      </c>
    </row>
    <row r="130" spans="1:4" ht="15">
      <c r="A130">
        <v>125</v>
      </c>
      <c r="B130" s="2">
        <v>45077</v>
      </c>
      <c r="C130" s="10">
        <v>185.62</v>
      </c>
      <c r="D130" s="10">
        <f>(C130/C129-1)*D129+D129</f>
        <v>185.6200000000002</v>
      </c>
    </row>
    <row r="131" spans="1:4" ht="15">
      <c r="A131">
        <v>126</v>
      </c>
      <c r="B131" s="2">
        <v>45107</v>
      </c>
      <c r="C131">
        <v>189.97</v>
      </c>
      <c r="D131" s="10">
        <f>(C131/C130-1)*D130+D130</f>
        <v>189.9700000000002</v>
      </c>
    </row>
    <row r="132" spans="1:4" ht="15">
      <c r="A132">
        <v>127</v>
      </c>
      <c r="B132" s="2">
        <v>45138</v>
      </c>
      <c r="C132" s="10">
        <v>193.16</v>
      </c>
      <c r="D132" s="10">
        <f>(C132/C131-1)*D131+D131</f>
        <v>193.16000000000022</v>
      </c>
    </row>
    <row r="133" spans="1:4" ht="15">
      <c r="A133">
        <v>128</v>
      </c>
      <c r="B133" s="2">
        <v>45169</v>
      </c>
      <c r="C133" s="10">
        <v>189.32</v>
      </c>
      <c r="D133" s="10">
        <f>(C133/C132-1)*D132+D132</f>
        <v>189.32000000000022</v>
      </c>
    </row>
    <row r="134" spans="1:4" ht="15">
      <c r="A134">
        <v>129</v>
      </c>
      <c r="B134" s="2">
        <v>45198</v>
      </c>
      <c r="C134" s="10">
        <v>189.63</v>
      </c>
      <c r="D134" s="10">
        <f>(C134/C133-1)*D133+D133</f>
        <v>189.63000000000022</v>
      </c>
    </row>
    <row r="135" spans="1:4" ht="15">
      <c r="A135">
        <v>130</v>
      </c>
      <c r="B135" s="2">
        <v>45230</v>
      </c>
      <c r="C135" s="10">
        <v>184.04</v>
      </c>
      <c r="D135" s="10">
        <f>(C135/C134-1)*D134+D134</f>
        <v>184.0400000000002</v>
      </c>
    </row>
    <row r="136" spans="1:4" ht="15">
      <c r="A136">
        <v>131</v>
      </c>
      <c r="B136" s="2">
        <v>45260</v>
      </c>
      <c r="C136" s="10">
        <v>188.94</v>
      </c>
      <c r="D136" s="10">
        <f>(C136/C135-1)*D135+D135</f>
        <v>188.94000000000023</v>
      </c>
    </row>
    <row r="137" spans="1:4" ht="15">
      <c r="A137">
        <v>132</v>
      </c>
      <c r="B137" s="2">
        <v>45289</v>
      </c>
      <c r="C137" s="10">
        <v>192.85</v>
      </c>
      <c r="D137" s="10">
        <f>(C137/C136-1)*D136+D136</f>
        <v>192.85000000000025</v>
      </c>
    </row>
    <row r="138" spans="1:4" ht="15">
      <c r="A138">
        <v>133</v>
      </c>
      <c r="B138" s="2">
        <v>45322</v>
      </c>
      <c r="C138" s="10">
        <v>193.35</v>
      </c>
      <c r="D138" s="10">
        <f>(C138/C137-1)*D137+D137</f>
        <v>193.35000000000025</v>
      </c>
    </row>
    <row r="139" spans="1:4" ht="15">
      <c r="A139">
        <v>134</v>
      </c>
      <c r="B139" s="2">
        <v>45351</v>
      </c>
      <c r="C139" s="10">
        <v>197.76</v>
      </c>
      <c r="D139" s="10">
        <f>(C139/C138-1)*D138+D138</f>
        <v>197.76000000000028</v>
      </c>
    </row>
    <row r="140" spans="1:4" ht="15">
      <c r="A140">
        <v>135</v>
      </c>
      <c r="B140" s="2">
        <v>45379</v>
      </c>
      <c r="C140" s="10">
        <v>201.63</v>
      </c>
      <c r="D140" s="10">
        <f>(C140/C139-1)*D139+D139</f>
        <v>201.63000000000028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C6377-F010-451E-BBFC-28BAE6CA63B8}">
  <dimension ref="A1:B137"/>
  <sheetViews>
    <sheetView workbookViewId="0" topLeftCell="A122">
      <selection activeCell="B137" sqref="B137"/>
    </sheetView>
  </sheetViews>
  <sheetFormatPr defaultColWidth="9.140625" defaultRowHeight="15"/>
  <cols>
    <col min="1" max="1" width="10.7109375" style="0" bestFit="1" customWidth="1"/>
  </cols>
  <sheetData>
    <row r="1" spans="1:2" ht="15">
      <c r="A1" t="s">
        <v>0</v>
      </c>
      <c r="B1" s="1" t="s">
        <v>14</v>
      </c>
    </row>
    <row r="2" spans="1:2" ht="15">
      <c r="A2" s="16">
        <f>Main!B5</f>
        <v>41274</v>
      </c>
      <c r="B2" s="13"/>
    </row>
    <row r="3" spans="1:2" ht="15">
      <c r="A3" s="16">
        <f>Main!B6</f>
        <v>41305</v>
      </c>
      <c r="B3" s="13"/>
    </row>
    <row r="4" spans="1:2" ht="15">
      <c r="A4" s="16">
        <f>Main!B7</f>
        <v>41333</v>
      </c>
      <c r="B4" s="13"/>
    </row>
    <row r="5" spans="1:2" ht="15">
      <c r="A5" s="16">
        <f>Main!B8</f>
        <v>41362</v>
      </c>
      <c r="B5" s="13"/>
    </row>
    <row r="6" spans="1:2" ht="15">
      <c r="A6" s="16">
        <f>Main!B9</f>
        <v>41394</v>
      </c>
      <c r="B6" s="13"/>
    </row>
    <row r="7" spans="1:2" ht="15">
      <c r="A7" s="16">
        <f>Main!B10</f>
        <v>41425</v>
      </c>
      <c r="B7" s="13"/>
    </row>
    <row r="8" spans="1:2" ht="15">
      <c r="A8" s="16">
        <f>Main!B11</f>
        <v>41453</v>
      </c>
      <c r="B8" s="13"/>
    </row>
    <row r="9" spans="1:2" ht="15">
      <c r="A9" s="16">
        <f>Main!B12</f>
        <v>41486</v>
      </c>
      <c r="B9" s="13"/>
    </row>
    <row r="10" spans="1:2" ht="15">
      <c r="A10" s="16">
        <f>Main!B13</f>
        <v>41516</v>
      </c>
      <c r="B10" s="13"/>
    </row>
    <row r="11" spans="1:2" ht="15">
      <c r="A11" s="16">
        <f>Main!B14</f>
        <v>41547</v>
      </c>
      <c r="B11" s="13"/>
    </row>
    <row r="12" spans="1:2" ht="15">
      <c r="A12" s="16">
        <f>Main!B15</f>
        <v>41578</v>
      </c>
      <c r="B12" s="13"/>
    </row>
    <row r="13" spans="1:2" ht="15">
      <c r="A13" s="16">
        <f>Main!B16</f>
        <v>41607</v>
      </c>
      <c r="B13" s="13"/>
    </row>
    <row r="14" spans="1:2" ht="15">
      <c r="A14" s="16">
        <f>Main!B17</f>
        <v>41639</v>
      </c>
      <c r="B14" s="13"/>
    </row>
    <row r="15" spans="1:2" ht="15">
      <c r="A15" s="16">
        <f>Main!B18</f>
        <v>41670</v>
      </c>
      <c r="B15" s="13"/>
    </row>
    <row r="16" spans="1:2" ht="15">
      <c r="A16" s="16">
        <f>Main!B19</f>
        <v>41698</v>
      </c>
      <c r="B16" s="13"/>
    </row>
    <row r="17" spans="1:2" ht="15">
      <c r="A17" s="16">
        <f>Main!B20</f>
        <v>41729</v>
      </c>
      <c r="B17" s="13"/>
    </row>
    <row r="18" spans="1:2" ht="15">
      <c r="A18" s="16">
        <f>Main!B21</f>
        <v>41759</v>
      </c>
      <c r="B18" s="13"/>
    </row>
    <row r="19" spans="1:2" ht="15">
      <c r="A19" s="16">
        <f>Main!B22</f>
        <v>41789</v>
      </c>
      <c r="B19" s="13"/>
    </row>
    <row r="20" spans="1:2" ht="15">
      <c r="A20" s="16">
        <f>Main!B23</f>
        <v>41820</v>
      </c>
      <c r="B20" s="13"/>
    </row>
    <row r="21" spans="1:2" ht="15">
      <c r="A21" s="16">
        <f>Main!B24</f>
        <v>41851</v>
      </c>
      <c r="B21" s="13"/>
    </row>
    <row r="22" spans="1:2" ht="15">
      <c r="A22" s="16">
        <f>Main!B25</f>
        <v>41880</v>
      </c>
      <c r="B22" s="13"/>
    </row>
    <row r="23" spans="1:2" ht="15">
      <c r="A23" s="16">
        <f>Main!B26</f>
        <v>41912</v>
      </c>
      <c r="B23" s="13"/>
    </row>
    <row r="24" spans="1:2" ht="15">
      <c r="A24" s="16">
        <f>Main!B27</f>
        <v>41943</v>
      </c>
      <c r="B24" s="13"/>
    </row>
    <row r="25" spans="1:2" ht="15">
      <c r="A25" s="16">
        <f>Main!B28</f>
        <v>41971</v>
      </c>
      <c r="B25" s="13"/>
    </row>
    <row r="26" spans="1:2" ht="15">
      <c r="A26" s="16">
        <f>Main!B29</f>
        <v>42004</v>
      </c>
      <c r="B26" s="13"/>
    </row>
    <row r="27" spans="1:2" ht="15">
      <c r="A27" s="16">
        <f>Main!B30</f>
        <v>42034</v>
      </c>
      <c r="B27" s="13"/>
    </row>
    <row r="28" spans="1:2" ht="15">
      <c r="A28" s="16">
        <f>Main!B31</f>
        <v>42062</v>
      </c>
      <c r="B28" s="13"/>
    </row>
    <row r="29" spans="1:2" ht="15">
      <c r="A29" s="16">
        <f>Main!B32</f>
        <v>42094</v>
      </c>
      <c r="B29" s="13"/>
    </row>
    <row r="30" spans="1:2" ht="15">
      <c r="A30" s="16">
        <f>Main!B33</f>
        <v>42124</v>
      </c>
      <c r="B30" s="13"/>
    </row>
    <row r="31" spans="1:2" ht="15">
      <c r="A31" s="16">
        <f>Main!B34</f>
        <v>42153</v>
      </c>
      <c r="B31" s="13"/>
    </row>
    <row r="32" spans="1:2" ht="15">
      <c r="A32" s="16">
        <f>Main!B35</f>
        <v>42185</v>
      </c>
      <c r="B32" s="13"/>
    </row>
    <row r="33" spans="1:2" ht="15">
      <c r="A33" s="16">
        <f>Main!B36</f>
        <v>42216</v>
      </c>
      <c r="B33" s="13"/>
    </row>
    <row r="34" spans="1:2" ht="15">
      <c r="A34" s="16">
        <f>Main!B37</f>
        <v>42247</v>
      </c>
      <c r="B34" s="13"/>
    </row>
    <row r="35" spans="1:2" ht="15">
      <c r="A35" s="16">
        <f>Main!B38</f>
        <v>42277</v>
      </c>
      <c r="B35" s="13"/>
    </row>
    <row r="36" spans="1:2" ht="15">
      <c r="A36" s="16">
        <f>Main!B39</f>
        <v>42307</v>
      </c>
      <c r="B36" s="13"/>
    </row>
    <row r="37" spans="1:2" ht="15">
      <c r="A37" s="16">
        <f>Main!B40</f>
        <v>42338</v>
      </c>
      <c r="B37" s="13"/>
    </row>
    <row r="38" spans="1:2" ht="15">
      <c r="A38" s="16">
        <f>Main!B41</f>
        <v>42369</v>
      </c>
      <c r="B38" s="13"/>
    </row>
    <row r="39" spans="1:2" ht="15">
      <c r="A39" s="16">
        <f>Main!B42</f>
        <v>42398</v>
      </c>
      <c r="B39" s="13"/>
    </row>
    <row r="40" spans="1:2" ht="15">
      <c r="A40" s="16">
        <f>Main!B43</f>
        <v>42429</v>
      </c>
      <c r="B40" s="13"/>
    </row>
    <row r="41" spans="1:2" ht="15">
      <c r="A41" s="16">
        <f>Main!B44</f>
        <v>42460</v>
      </c>
      <c r="B41" s="13"/>
    </row>
    <row r="42" spans="1:2" ht="15">
      <c r="A42" s="16">
        <f>Main!B45</f>
        <v>42489</v>
      </c>
      <c r="B42" s="13"/>
    </row>
    <row r="43" spans="1:2" ht="15">
      <c r="A43" s="16">
        <f>Main!B46</f>
        <v>42521</v>
      </c>
      <c r="B43" s="13"/>
    </row>
    <row r="44" spans="1:2" ht="15">
      <c r="A44" s="16">
        <f>Main!B47</f>
        <v>42551</v>
      </c>
      <c r="B44" s="13"/>
    </row>
    <row r="45" spans="1:2" ht="15">
      <c r="A45" s="16">
        <f>Main!B48</f>
        <v>42580</v>
      </c>
      <c r="B45" s="13"/>
    </row>
    <row r="46" spans="1:2" ht="15">
      <c r="A46" s="16">
        <f>Main!B49</f>
        <v>42613</v>
      </c>
      <c r="B46" s="13"/>
    </row>
    <row r="47" spans="1:2" ht="15">
      <c r="A47" s="16">
        <f>Main!B50</f>
        <v>42643</v>
      </c>
      <c r="B47" s="13"/>
    </row>
    <row r="48" spans="1:2" ht="15">
      <c r="A48" s="16">
        <f>Main!B51</f>
        <v>42674</v>
      </c>
      <c r="B48" s="13"/>
    </row>
    <row r="49" spans="1:2" ht="15">
      <c r="A49" s="16">
        <f>Main!B52</f>
        <v>42704</v>
      </c>
      <c r="B49" s="13"/>
    </row>
    <row r="50" spans="1:2" ht="15">
      <c r="A50" s="16">
        <f>Main!B53</f>
        <v>42734</v>
      </c>
      <c r="B50" s="13"/>
    </row>
    <row r="51" spans="1:2" ht="15">
      <c r="A51" s="16">
        <f>Main!B54</f>
        <v>42766</v>
      </c>
      <c r="B51" s="13"/>
    </row>
    <row r="52" spans="1:2" ht="15">
      <c r="A52" s="16">
        <f>Main!B55</f>
        <v>42794</v>
      </c>
      <c r="B52" s="13"/>
    </row>
    <row r="53" spans="1:2" ht="15">
      <c r="A53" s="16">
        <f>Main!B56</f>
        <v>42825</v>
      </c>
      <c r="B53" s="13"/>
    </row>
    <row r="54" spans="1:2" ht="15">
      <c r="A54" s="16">
        <f>Main!B57</f>
        <v>42855</v>
      </c>
      <c r="B54" s="13"/>
    </row>
    <row r="55" spans="1:2" ht="15">
      <c r="A55" s="16">
        <f>Main!B58</f>
        <v>42886</v>
      </c>
      <c r="B55" s="13"/>
    </row>
    <row r="56" spans="1:2" ht="15">
      <c r="A56" s="16">
        <f>Main!B59</f>
        <v>42916</v>
      </c>
      <c r="B56" s="13"/>
    </row>
    <row r="57" spans="1:2" ht="15">
      <c r="A57" s="16">
        <f>Main!B60</f>
        <v>42947</v>
      </c>
      <c r="B57" s="13"/>
    </row>
    <row r="58" spans="1:2" ht="15">
      <c r="A58" s="16">
        <f>Main!B61</f>
        <v>42978</v>
      </c>
      <c r="B58" s="13"/>
    </row>
    <row r="59" spans="1:2" ht="15">
      <c r="A59" s="16">
        <f>Main!B62</f>
        <v>43008</v>
      </c>
      <c r="B59" s="13"/>
    </row>
    <row r="60" spans="1:2" ht="15">
      <c r="A60" s="16">
        <f>Main!B63</f>
        <v>43039</v>
      </c>
      <c r="B60" s="13"/>
    </row>
    <row r="61" spans="1:2" ht="15">
      <c r="A61" s="16">
        <f>Main!B64</f>
        <v>43069</v>
      </c>
      <c r="B61" s="13"/>
    </row>
    <row r="62" spans="1:2" ht="15">
      <c r="A62" s="16">
        <f>Main!B65</f>
        <v>43100</v>
      </c>
      <c r="B62" s="13">
        <f>Main!C65/Main!C5-1</f>
        <v>0.6831722626282752</v>
      </c>
    </row>
    <row r="63" spans="1:2" ht="15">
      <c r="A63" s="16">
        <f>Main!B66</f>
        <v>43131</v>
      </c>
      <c r="B63" s="13">
        <f>Main!C66/Main!C6-1</f>
        <v>0.7068965517241381</v>
      </c>
    </row>
    <row r="64" spans="1:2" ht="15">
      <c r="A64" s="16">
        <f>Main!B67</f>
        <v>43159</v>
      </c>
      <c r="B64" s="13">
        <f>Main!C67/Main!C7-1</f>
        <v>0.6565685988930967</v>
      </c>
    </row>
    <row r="65" spans="1:2" ht="15">
      <c r="A65" s="16">
        <f>Main!B68</f>
        <v>43190</v>
      </c>
      <c r="B65" s="13">
        <f>Main!C68/Main!C8-1</f>
        <v>0.6271252307393371</v>
      </c>
    </row>
    <row r="66" spans="1:2" ht="15">
      <c r="A66" s="16">
        <f>Main!B69</f>
        <v>43220</v>
      </c>
      <c r="B66" s="13">
        <f>Main!C69/Main!C9-1</f>
        <v>0.6680094321084693</v>
      </c>
    </row>
    <row r="67" spans="1:2" ht="15">
      <c r="A67" s="16">
        <f>Main!B70</f>
        <v>43251</v>
      </c>
      <c r="B67" s="13">
        <f>Main!C70/Main!C10-1</f>
        <v>0.5916220704927109</v>
      </c>
    </row>
    <row r="68" spans="1:2" ht="15">
      <c r="A68" s="16">
        <f>Main!B71</f>
        <v>43281</v>
      </c>
      <c r="B68" s="13">
        <f>Main!C71/Main!C11-1</f>
        <v>0.6047555385790682</v>
      </c>
    </row>
    <row r="69" spans="1:2" ht="15">
      <c r="A69" s="16">
        <f>Main!B72</f>
        <v>43312</v>
      </c>
      <c r="B69" s="13">
        <f>Main!C72/Main!C12-1</f>
        <v>0.5646194423511681</v>
      </c>
    </row>
    <row r="70" spans="1:2" ht="15">
      <c r="A70" s="16">
        <f>Main!B73</f>
        <v>43343</v>
      </c>
      <c r="B70" s="13">
        <f>Main!C73/Main!C13-1</f>
        <v>0.5527035953571764</v>
      </c>
    </row>
    <row r="71" spans="1:2" ht="15">
      <c r="A71" s="16">
        <f>Main!B74</f>
        <v>43373</v>
      </c>
      <c r="B71" s="13">
        <f>Main!C74/Main!C14-1</f>
        <v>0.4969596462133774</v>
      </c>
    </row>
    <row r="72" spans="1:2" ht="15">
      <c r="A72" s="16">
        <f>Main!B75</f>
        <v>43404</v>
      </c>
      <c r="B72" s="13">
        <f>Main!C75/Main!C15-1</f>
        <v>0.35826842963231287</v>
      </c>
    </row>
    <row r="73" spans="1:2" ht="15">
      <c r="A73" s="16">
        <f>Main!B76</f>
        <v>43434</v>
      </c>
      <c r="B73" s="13">
        <f>Main!C76/Main!C16-1</f>
        <v>0.3646452987658706</v>
      </c>
    </row>
    <row r="74" spans="1:2" ht="15">
      <c r="A74" s="16">
        <f>Main!B77</f>
        <v>43465</v>
      </c>
      <c r="B74" s="13">
        <f>Main!C77/Main!C17-1</f>
        <v>0.33350914205344573</v>
      </c>
    </row>
    <row r="75" spans="1:2" ht="15">
      <c r="A75" s="16">
        <f>Main!B78</f>
        <v>43496</v>
      </c>
      <c r="B75" s="13">
        <f>Main!C78/Main!C18-1</f>
        <v>0.38845375341019106</v>
      </c>
    </row>
    <row r="76" spans="1:2" ht="15">
      <c r="A76" s="16">
        <f>Main!B79</f>
        <v>43524</v>
      </c>
      <c r="B76" s="13">
        <f>Main!C79/Main!C19-1</f>
        <v>0.39713914174252274</v>
      </c>
    </row>
    <row r="77" spans="1:2" ht="15">
      <c r="A77" s="16">
        <f>Main!B80</f>
        <v>43555</v>
      </c>
      <c r="B77" s="13">
        <f>Main!C80/Main!C20-1</f>
        <v>0.3991719855097464</v>
      </c>
    </row>
    <row r="78" spans="1:2" ht="15">
      <c r="A78" s="16">
        <f>Main!B81</f>
        <v>43585</v>
      </c>
      <c r="B78" s="13">
        <f>Main!C81/Main!C21-1</f>
        <v>0.4001538067162267</v>
      </c>
    </row>
    <row r="79" spans="1:2" ht="15">
      <c r="A79" s="16">
        <f>Main!B82</f>
        <v>43616</v>
      </c>
      <c r="B79" s="13">
        <f>Main!C82/Main!C22-1</f>
        <v>0.329871664978048</v>
      </c>
    </row>
    <row r="80" spans="1:2" ht="15">
      <c r="A80" s="16">
        <f>Main!B83</f>
        <v>43646</v>
      </c>
      <c r="B80" s="13">
        <f>Main!C83/Main!C23-1</f>
        <v>0.3266071875260568</v>
      </c>
    </row>
    <row r="81" spans="1:2" ht="15">
      <c r="A81" s="16">
        <f>Main!B84</f>
        <v>43677</v>
      </c>
      <c r="B81" s="13">
        <f>Main!C84/Main!C24-1</f>
        <v>0.2779164318492875</v>
      </c>
    </row>
    <row r="82" spans="1:2" ht="15">
      <c r="A82" s="16">
        <f>Main!B85</f>
        <v>43708</v>
      </c>
      <c r="B82" s="13">
        <f>Main!C85/Main!C25-1</f>
        <v>0.1855425498260046</v>
      </c>
    </row>
    <row r="83" spans="1:2" ht="15">
      <c r="A83" s="16">
        <f>Main!B86</f>
        <v>43738</v>
      </c>
      <c r="B83" s="13">
        <f>Main!C86/Main!C26-1</f>
        <v>0.1895244114394059</v>
      </c>
    </row>
    <row r="84" spans="1:2" ht="15">
      <c r="A84" s="16">
        <f>Main!B87</f>
        <v>43769</v>
      </c>
      <c r="B84" s="13">
        <f>Main!C87/Main!C27-1</f>
        <v>0.1851212430353919</v>
      </c>
    </row>
    <row r="85" spans="1:2" ht="15">
      <c r="A85" s="16">
        <f>Main!B88</f>
        <v>43799</v>
      </c>
      <c r="B85" s="13">
        <f>Main!C88/Main!C28-1</f>
        <v>0.1767355179375678</v>
      </c>
    </row>
    <row r="86" spans="1:2" ht="15">
      <c r="A86" s="16">
        <f>Main!B89</f>
        <v>43830</v>
      </c>
      <c r="B86" s="13">
        <f>Main!C89/Main!C29-1</f>
        <v>0.22387000078883035</v>
      </c>
    </row>
    <row r="87" spans="1:2" ht="15">
      <c r="A87" s="16">
        <f>Main!B90</f>
        <v>43861</v>
      </c>
      <c r="B87" s="13">
        <f>Main!C90/Main!C30-1</f>
        <v>0.13922787627599975</v>
      </c>
    </row>
    <row r="88" spans="1:2" ht="15">
      <c r="A88" s="16">
        <f>Main!B91</f>
        <v>43890</v>
      </c>
      <c r="B88" s="13">
        <f>Main!C91/Main!C31-1</f>
        <v>0.08471136500300669</v>
      </c>
    </row>
    <row r="89" spans="1:2" ht="15">
      <c r="A89" s="16">
        <f>Main!B92</f>
        <v>43921</v>
      </c>
      <c r="B89" s="13">
        <f>Main!C92/Main!C32-1</f>
        <v>-0.07862663495838285</v>
      </c>
    </row>
    <row r="90" spans="1:2" ht="15">
      <c r="A90" s="16">
        <f>Main!B93</f>
        <v>43951</v>
      </c>
      <c r="B90" s="13">
        <f>Main!C93/Main!C33-1</f>
        <v>-0.06547535948624872</v>
      </c>
    </row>
    <row r="91" spans="1:2" ht="15">
      <c r="A91" s="16">
        <f>Main!B94</f>
        <v>43982</v>
      </c>
      <c r="B91" s="13">
        <f>Main!C94/Main!C34-1</f>
        <v>-0.10224371893053896</v>
      </c>
    </row>
    <row r="92" spans="1:2" ht="15">
      <c r="A92" s="16">
        <f>Main!B95</f>
        <v>44012</v>
      </c>
      <c r="B92" s="13">
        <f>Main!C95/Main!C35-1</f>
        <v>-0.07419288785748412</v>
      </c>
    </row>
    <row r="93" spans="1:2" ht="15">
      <c r="A93" s="16">
        <f>Main!B96</f>
        <v>44043</v>
      </c>
      <c r="B93" s="13">
        <f>Main!C96/Main!C36-1</f>
        <v>-0.009995685315691172</v>
      </c>
    </row>
    <row r="94" spans="1:2" ht="15">
      <c r="A94" s="16">
        <f>Main!B97</f>
        <v>44074</v>
      </c>
      <c r="B94" s="13">
        <f>Main!C97/Main!C37-1</f>
        <v>0.09463649046659417</v>
      </c>
    </row>
    <row r="95" spans="1:2" ht="15">
      <c r="A95" s="16">
        <f>Main!B98</f>
        <v>44104</v>
      </c>
      <c r="B95" s="13">
        <f>Main!C98/Main!C38-1</f>
        <v>0.08691963597100116</v>
      </c>
    </row>
    <row r="96" spans="1:2" ht="15">
      <c r="A96" s="16">
        <f>Main!B99</f>
        <v>44135</v>
      </c>
      <c r="B96" s="13">
        <f>Main!C99/Main!C39-1</f>
        <v>0.06855049712192551</v>
      </c>
    </row>
    <row r="97" spans="1:2" ht="15">
      <c r="A97" s="16">
        <f>Main!B100</f>
        <v>44165</v>
      </c>
      <c r="B97" s="13">
        <f>Main!C100/Main!C40-1</f>
        <v>0.1626046650717703</v>
      </c>
    </row>
    <row r="98" spans="1:2" ht="15">
      <c r="A98" s="16">
        <f>Main!B101</f>
        <v>44196</v>
      </c>
      <c r="B98" s="13">
        <f>Main!C101/Main!C41-1</f>
        <v>0.20019313623532908</v>
      </c>
    </row>
    <row r="99" spans="1:2" ht="15">
      <c r="A99" s="16">
        <f>Main!B102</f>
        <v>44227</v>
      </c>
      <c r="B99" s="13">
        <f>Main!C102/Main!C42-1</f>
        <v>0.3022183350560548</v>
      </c>
    </row>
    <row r="100" spans="1:2" ht="15">
      <c r="A100" s="16">
        <f>Main!B103</f>
        <v>44255</v>
      </c>
      <c r="B100" s="13">
        <f>Main!C103/Main!C43-1</f>
        <v>0.3836603924709652</v>
      </c>
    </row>
    <row r="101" spans="1:2" ht="15">
      <c r="A101" s="16">
        <f>Main!B104</f>
        <v>44286</v>
      </c>
      <c r="B101" s="13">
        <f>Main!C104/Main!C44-1</f>
        <v>0.3535974499089254</v>
      </c>
    </row>
    <row r="102" spans="1:2" ht="15">
      <c r="A102" s="16">
        <f>Main!B105</f>
        <v>44316</v>
      </c>
      <c r="B102" s="13">
        <f>Main!C105/Main!C45-1</f>
        <v>0.40361309747835916</v>
      </c>
    </row>
    <row r="103" spans="1:2" ht="15">
      <c r="A103" s="16">
        <f>Main!B106</f>
        <v>44347</v>
      </c>
      <c r="B103" s="13">
        <f>Main!C106/Main!C46-1</f>
        <v>0.4183402804092462</v>
      </c>
    </row>
    <row r="104" spans="1:2" ht="15">
      <c r="A104" s="16">
        <f>Main!B107</f>
        <v>44377</v>
      </c>
      <c r="B104" s="13">
        <f>Main!C107/Main!C47-1</f>
        <v>0.454946056830269</v>
      </c>
    </row>
    <row r="105" spans="1:2" ht="15">
      <c r="A105" s="16">
        <f>Main!B108</f>
        <v>44408</v>
      </c>
      <c r="B105" s="13">
        <f>Main!C108/Main!C48-1</f>
        <v>0.3921364211780476</v>
      </c>
    </row>
    <row r="106" spans="1:2" ht="15">
      <c r="A106" s="16">
        <f>Main!B109</f>
        <v>44439</v>
      </c>
      <c r="B106" s="13">
        <f>Main!C109/Main!C49-1</f>
        <v>0.3521720491569018</v>
      </c>
    </row>
    <row r="107" spans="1:2" ht="15">
      <c r="A107" s="16">
        <f>Main!B110</f>
        <v>44469</v>
      </c>
      <c r="B107" s="13">
        <f>Main!C110/Main!C50-1</f>
        <v>0.3282564851519578</v>
      </c>
    </row>
    <row r="108" spans="1:2" ht="15">
      <c r="A108" s="16">
        <f>Main!B111</f>
        <v>44500</v>
      </c>
      <c r="B108" s="13">
        <f>Main!C111/Main!C51-1</f>
        <v>0.29327445652173934</v>
      </c>
    </row>
    <row r="109" spans="1:2" ht="15">
      <c r="A109" s="16">
        <f>Main!B112</f>
        <v>44530</v>
      </c>
      <c r="B109" s="13">
        <f>Main!C112/Main!C52-1</f>
        <v>0.24518587857715968</v>
      </c>
    </row>
    <row r="110" spans="1:2" ht="15">
      <c r="A110" s="16">
        <f>Main!B113</f>
        <v>44561</v>
      </c>
      <c r="B110" s="13">
        <f>Main!C113/Main!C53-1</f>
        <v>0.2745647388433059</v>
      </c>
    </row>
    <row r="111" spans="1:2" ht="15">
      <c r="A111" s="16">
        <f>Main!B114</f>
        <v>44592</v>
      </c>
      <c r="B111" s="13">
        <f>Main!C114/Main!C54-1</f>
        <v>0.23538683830290297</v>
      </c>
    </row>
    <row r="112" spans="1:2" ht="15">
      <c r="A112" s="16">
        <f>Main!B115</f>
        <v>44620</v>
      </c>
      <c r="B112" s="13">
        <f>Main!C115/Main!C55-1</f>
        <v>0.22178369087784078</v>
      </c>
    </row>
    <row r="113" spans="1:2" ht="15">
      <c r="A113" s="16">
        <f>Main!B116</f>
        <v>44651</v>
      </c>
      <c r="B113" s="13">
        <f>Main!C116/Main!C56-1</f>
        <v>0.20350438047559427</v>
      </c>
    </row>
    <row r="114" spans="1:2" ht="15">
      <c r="A114" s="16">
        <f>Main!B117</f>
        <v>44681</v>
      </c>
      <c r="B114" s="13">
        <f>Main!C117/Main!C57-1</f>
        <v>0.1844425130370002</v>
      </c>
    </row>
    <row r="115" spans="1:2" ht="15">
      <c r="A115" s="16">
        <f>Main!B118</f>
        <v>44712</v>
      </c>
      <c r="B115" s="13">
        <f>Main!C118/Main!C58-1</f>
        <v>0.17721518987341778</v>
      </c>
    </row>
    <row r="116" spans="1:2" ht="15">
      <c r="A116" s="16">
        <f>Main!B119</f>
        <v>44742</v>
      </c>
      <c r="B116" s="13">
        <f>Main!C119/Main!C59-1</f>
        <v>0.12666707639358354</v>
      </c>
    </row>
    <row r="117" spans="1:2" ht="15">
      <c r="A117" s="16">
        <f>Main!B120</f>
        <v>44773</v>
      </c>
      <c r="B117" s="13">
        <f>Main!C120/Main!C60-1</f>
        <v>0.1158704008786382</v>
      </c>
    </row>
    <row r="118" spans="1:2" ht="15">
      <c r="A118" s="16">
        <f>Main!B121</f>
        <v>44804</v>
      </c>
      <c r="B118" s="13">
        <f>Main!C121/Main!C61-1</f>
        <v>0.12441613588110423</v>
      </c>
    </row>
    <row r="119" spans="1:2" ht="15">
      <c r="A119" s="16">
        <f>Main!B122</f>
        <v>44834</v>
      </c>
      <c r="B119" s="13">
        <f>Main!C122/Main!C62-1</f>
        <v>0.04213889558717154</v>
      </c>
    </row>
    <row r="120" spans="1:2" ht="15">
      <c r="A120" s="16">
        <f>Main!B123</f>
        <v>44865</v>
      </c>
      <c r="B120" s="13">
        <f>Main!C123/Main!C63-1</f>
        <v>-0.005780687783872973</v>
      </c>
    </row>
    <row r="121" spans="1:2" ht="15">
      <c r="A121" s="16">
        <f>Main!B124</f>
        <v>44895</v>
      </c>
      <c r="B121" s="13">
        <f>Main!C124/Main!C64-1</f>
        <v>0.054950260540028495</v>
      </c>
    </row>
    <row r="122" spans="1:2" ht="15">
      <c r="A122" s="16">
        <f>Main!B125</f>
        <v>44926</v>
      </c>
      <c r="B122" s="13">
        <f>Main!C125/Main!C65-1</f>
        <v>0.05960696105126084</v>
      </c>
    </row>
    <row r="123" spans="1:2" ht="15">
      <c r="A123" s="16">
        <f>Main!B126</f>
        <v>44957</v>
      </c>
      <c r="B123" s="13">
        <f>Main!C126/Main!C66-1</f>
        <v>0.06491046831955916</v>
      </c>
    </row>
    <row r="124" spans="1:2" ht="15">
      <c r="A124" s="16">
        <f>Main!B127</f>
        <v>44985</v>
      </c>
      <c r="B124" s="13">
        <f>Main!C127/Main!C67-1</f>
        <v>0.08545806224723052</v>
      </c>
    </row>
    <row r="125" spans="1:2" ht="15">
      <c r="A125" s="16">
        <f>Main!B128</f>
        <v>45016</v>
      </c>
      <c r="B125" s="13">
        <f>Main!C128/Main!C68-1</f>
        <v>0.1037138762837353</v>
      </c>
    </row>
    <row r="126" spans="1:2" ht="15">
      <c r="A126" s="16">
        <f>Main!B129</f>
        <v>45046</v>
      </c>
      <c r="B126" s="13">
        <f>Main!C129/Main!C69-1</f>
        <v>0.11067915414973184</v>
      </c>
    </row>
    <row r="127" spans="1:2" ht="15">
      <c r="A127" s="16">
        <f>Main!B130</f>
        <v>45077</v>
      </c>
      <c r="B127" s="13">
        <f>Main!C130/Main!C70-1</f>
        <v>0.07605797101449285</v>
      </c>
    </row>
    <row r="128" spans="1:2" ht="15">
      <c r="A128" s="16">
        <f>Main!B131</f>
        <v>45107</v>
      </c>
      <c r="B128" s="13">
        <f>Main!C131/Main!C71-1</f>
        <v>0.13043736983040755</v>
      </c>
    </row>
    <row r="129" spans="1:2" ht="15">
      <c r="A129" s="16">
        <f>Main!B132</f>
        <v>45138</v>
      </c>
      <c r="B129" s="13">
        <f>Main!C132/Main!C72-1</f>
        <v>0.1629139072847683</v>
      </c>
    </row>
    <row r="130" spans="1:2" ht="15">
      <c r="A130" s="16">
        <f>Main!B133</f>
        <v>45169</v>
      </c>
      <c r="B130" s="13">
        <f>Main!C133/Main!C73-1</f>
        <v>0.15060167740367092</v>
      </c>
    </row>
    <row r="131" spans="1:2" ht="15">
      <c r="A131" s="16">
        <f>Main!B134</f>
        <v>45198</v>
      </c>
      <c r="B131" s="13">
        <f>Main!C134/Main!C74-1</f>
        <v>0.1670974889217134</v>
      </c>
    </row>
    <row r="132" spans="1:2" ht="15">
      <c r="A132" s="16">
        <f>Main!B135</f>
        <v>45230</v>
      </c>
      <c r="B132" s="13">
        <f>Main!C135/Main!C75-1</f>
        <v>0.2270969462595014</v>
      </c>
    </row>
    <row r="133" spans="1:2" ht="15">
      <c r="A133" s="16">
        <f>Main!B136</f>
        <v>45260</v>
      </c>
      <c r="B133" s="13">
        <f>Main!C136/Main!C76-1</f>
        <v>0.2292778139232272</v>
      </c>
    </row>
    <row r="134" spans="1:2" ht="15">
      <c r="A134" s="16">
        <f>Main!B137</f>
        <v>45289</v>
      </c>
      <c r="B134" s="13">
        <f>Main!C137/Main!C77-1</f>
        <v>0.27125906394199073</v>
      </c>
    </row>
    <row r="135" spans="1:2" ht="15">
      <c r="A135" s="16">
        <f>Main!B138</f>
        <v>45322</v>
      </c>
      <c r="B135" s="13">
        <f>Main!C138/Main!C78-1</f>
        <v>0.22551815934588304</v>
      </c>
    </row>
    <row r="136" spans="1:2" ht="15">
      <c r="A136" s="16">
        <f>Main!B139</f>
        <v>45351</v>
      </c>
      <c r="B136" s="13">
        <f>Main!C139/Main!C79-1</f>
        <v>0.22710349962769905</v>
      </c>
    </row>
    <row r="137" spans="1:2" ht="15">
      <c r="A137" s="16">
        <f>Main!B140</f>
        <v>45379</v>
      </c>
      <c r="B137" s="13">
        <f>Main!C140/Main!C80-1</f>
        <v>0.24294168413265926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6C091-1EAD-48B1-888E-44378DF055B9}">
  <dimension ref="A1:B136"/>
  <sheetViews>
    <sheetView workbookViewId="0" topLeftCell="A130">
      <selection activeCell="B136" sqref="B136"/>
    </sheetView>
  </sheetViews>
  <sheetFormatPr defaultColWidth="9.140625" defaultRowHeight="15"/>
  <cols>
    <col min="1" max="1" width="10.7109375" style="0" bestFit="1" customWidth="1"/>
  </cols>
  <sheetData>
    <row r="1" spans="1:2" ht="15">
      <c r="A1" t="s">
        <v>0</v>
      </c>
      <c r="B1" s="1" t="s">
        <v>14</v>
      </c>
    </row>
    <row r="2" spans="1:2" ht="15">
      <c r="A2" s="16">
        <f>Main!B6</f>
        <v>41305</v>
      </c>
      <c r="B2" s="12">
        <f>RATE((COUNT(Main!D$5:D6)-1)/12,0,-Main!D$5,Main!D6)</f>
        <v>0.22473138358961642</v>
      </c>
    </row>
    <row r="3" spans="1:2" ht="15">
      <c r="A3" s="16">
        <f>Main!B7</f>
        <v>41333</v>
      </c>
      <c r="B3" s="12">
        <f>RATE((COUNT(Main!D$5:D7)-1)/12,0,-Main!D$5,Main!D7)</f>
        <v>0.1672040987995411</v>
      </c>
    </row>
    <row r="4" spans="1:2" ht="15">
      <c r="A4" s="16">
        <f>Main!B8</f>
        <v>41362</v>
      </c>
      <c r="B4" s="12">
        <f>RATE((COUNT(Main!D$5:D8)-1)/12,0,-Main!D$5,Main!D8)</f>
        <v>0.10599253203753634</v>
      </c>
    </row>
    <row r="5" spans="1:2" ht="15">
      <c r="A5" s="16">
        <f>Main!B9</f>
        <v>41394</v>
      </c>
      <c r="B5" s="12">
        <f>RATE((COUNT(Main!D$5:D9)-1)/12,0,-Main!D$5,Main!D9)</f>
        <v>0.04273888007942086</v>
      </c>
    </row>
    <row r="6" spans="1:2" ht="15">
      <c r="A6" s="16">
        <f>Main!B10</f>
        <v>41425</v>
      </c>
      <c r="B6" s="12">
        <f>RATE((COUNT(Main!D$5:D10)-1)/12,0,-Main!D$5,Main!D10)</f>
        <v>0.20234342852168768</v>
      </c>
    </row>
    <row r="7" spans="1:2" ht="15">
      <c r="A7" s="16">
        <f>Main!B11</f>
        <v>41453</v>
      </c>
      <c r="B7" s="12">
        <f>RATE((COUNT(Main!D$5:D11)-1)/12,0,-Main!D$5,Main!D11)</f>
        <v>0.08855761132320585</v>
      </c>
    </row>
    <row r="8" spans="1:2" ht="15">
      <c r="A8" s="16">
        <f>Main!B12</f>
        <v>41486</v>
      </c>
      <c r="B8" s="12">
        <f>RATE((COUNT(Main!D$5:D12)-1)/12,0,-Main!D$5,Main!D12)</f>
        <v>0.10091764547974831</v>
      </c>
    </row>
    <row r="9" spans="1:2" ht="15">
      <c r="A9" s="16">
        <f>Main!B13</f>
        <v>41516</v>
      </c>
      <c r="B9" s="12">
        <f>RATE((COUNT(Main!D$5:D13)-1)/12,0,-Main!D$5,Main!D13)</f>
        <v>0.08484705729932725</v>
      </c>
    </row>
    <row r="10" spans="1:2" ht="15">
      <c r="A10" s="16">
        <f>Main!B14</f>
        <v>41547</v>
      </c>
      <c r="B10" s="12">
        <f>RATE((COUNT(Main!D$5:D14)-1)/12,0,-Main!D$5,Main!D14)</f>
        <v>0.10997839119853886</v>
      </c>
    </row>
    <row r="11" spans="1:2" ht="15">
      <c r="A11" s="16">
        <f>Main!B15</f>
        <v>41578</v>
      </c>
      <c r="B11" s="12">
        <f>RATE((COUNT(Main!D$5:D15)-1)/12,0,-Main!D$5,Main!D15)</f>
        <v>0.12132778206697868</v>
      </c>
    </row>
    <row r="12" spans="1:2" ht="15">
      <c r="A12" s="16">
        <f>Main!B16</f>
        <v>41607</v>
      </c>
      <c r="B12" s="12">
        <f>RATE((COUNT(Main!D$5:D16)-1)/12,0,-Main!D$5,Main!D16)</f>
        <v>0.13396636899109418</v>
      </c>
    </row>
    <row r="13" spans="1:2" ht="15">
      <c r="A13" s="16">
        <f>Main!B17</f>
        <v>41639</v>
      </c>
      <c r="B13" s="12">
        <f>RATE((COUNT(Main!D$5:D17)-1)/12,0,-Main!D$5,Main!D17)</f>
        <v>0.13340639633356624</v>
      </c>
    </row>
    <row r="14" spans="1:2" ht="15">
      <c r="A14" s="16">
        <f>Main!B18</f>
        <v>41670</v>
      </c>
      <c r="B14" s="12">
        <f>RATE((COUNT(Main!D$5:D18)-1)/12,0,-Main!D$5,Main!D18)</f>
        <v>0.12135666442525198</v>
      </c>
    </row>
    <row r="15" spans="1:2" ht="15">
      <c r="A15" s="16">
        <f>Main!B19</f>
        <v>41698</v>
      </c>
      <c r="B15" s="12">
        <f>RATE((COUNT(Main!D$5:D19)-1)/12,0,-Main!D$5,Main!D19)</f>
        <v>0.12663476876683247</v>
      </c>
    </row>
    <row r="16" spans="1:2" ht="15">
      <c r="A16" s="16">
        <f>Main!B20</f>
        <v>41729</v>
      </c>
      <c r="B16" s="12">
        <f>RATE((COUNT(Main!D$5:D20)-1)/12,0,-Main!D$5,Main!D20)</f>
        <v>0.1222858764244206</v>
      </c>
    </row>
    <row r="17" spans="1:2" ht="15">
      <c r="A17" s="16">
        <f>Main!B21</f>
        <v>41759</v>
      </c>
      <c r="B17" s="12">
        <f>RATE((COUNT(Main!D$5:D21)-1)/12,0,-Main!D$5,Main!D21)</f>
        <v>0.12207002471303893</v>
      </c>
    </row>
    <row r="18" spans="1:2" ht="15">
      <c r="A18" s="16">
        <f>Main!B22</f>
        <v>41789</v>
      </c>
      <c r="B18" s="12">
        <f>RATE((COUNT(Main!D$5:D22)-1)/12,0,-Main!D$5,Main!D22)</f>
        <v>0.12395530336762592</v>
      </c>
    </row>
    <row r="19" spans="1:2" ht="15">
      <c r="A19" s="16">
        <f>Main!B23</f>
        <v>41820</v>
      </c>
      <c r="B19" s="12">
        <f>RATE((COUNT(Main!D$5:D23)-1)/12,0,-Main!D$5,Main!D23)</f>
        <v>0.12602821554265914</v>
      </c>
    </row>
    <row r="20" spans="1:2" ht="15">
      <c r="A20" s="16">
        <f>Main!B24</f>
        <v>41851</v>
      </c>
      <c r="B20" s="12">
        <f>RATE((COUNT(Main!D$5:D24)-1)/12,0,-Main!D$5,Main!D24)</f>
        <v>0.14407447794239062</v>
      </c>
    </row>
    <row r="21" spans="1:2" ht="15">
      <c r="A21" s="16">
        <f>Main!B25</f>
        <v>41880</v>
      </c>
      <c r="B21" s="12">
        <f>RATE((COUNT(Main!D$5:D25)-1)/12,0,-Main!D$5,Main!D25)</f>
        <v>0.14859874603383164</v>
      </c>
    </row>
    <row r="22" spans="1:2" ht="15">
      <c r="A22" s="16">
        <f>Main!B26</f>
        <v>41912</v>
      </c>
      <c r="B22" s="12">
        <f>RATE((COUNT(Main!D$5:D26)-1)/12,0,-Main!D$5,Main!D26)</f>
        <v>0.14176784968897257</v>
      </c>
    </row>
    <row r="23" spans="1:2" ht="15">
      <c r="A23" s="16">
        <f>Main!B27</f>
        <v>41943</v>
      </c>
      <c r="B23" s="12">
        <f>RATE((COUNT(Main!D$5:D27)-1)/12,0,-Main!D$5,Main!D27)</f>
        <v>0.1390585553491635</v>
      </c>
    </row>
    <row r="24" spans="1:2" ht="15">
      <c r="A24" s="16">
        <f>Main!B28</f>
        <v>41971</v>
      </c>
      <c r="B24" s="12">
        <f>RATE((COUNT(Main!D$5:D28)-1)/12,0,-Main!D$5,Main!D28)</f>
        <v>0.13887324272806575</v>
      </c>
    </row>
    <row r="25" spans="1:2" ht="15">
      <c r="A25" s="16">
        <f>Main!B29</f>
        <v>42004</v>
      </c>
      <c r="B25" s="12">
        <f>RATE((COUNT(Main!D$5:D29)-1)/12,0,-Main!D$5,Main!D29)</f>
        <v>0.12384465155861539</v>
      </c>
    </row>
    <row r="26" spans="1:2" ht="15">
      <c r="A26" s="16">
        <f>Main!B30</f>
        <v>42034</v>
      </c>
      <c r="B26" s="12">
        <f>RATE((COUNT(Main!D$5:D30)-1)/12,0,-Main!D$5,Main!D30)</f>
        <v>0.13341103528201487</v>
      </c>
    </row>
    <row r="27" spans="1:2" ht="15">
      <c r="A27" s="16">
        <f>Main!B31</f>
        <v>42062</v>
      </c>
      <c r="B27" s="12">
        <f>RATE((COUNT(Main!D$5:D31)-1)/12,0,-Main!D$5,Main!D31)</f>
        <v>0.13889135897756244</v>
      </c>
    </row>
    <row r="28" spans="1:2" ht="15">
      <c r="A28" s="16">
        <f>Main!B32</f>
        <v>42094</v>
      </c>
      <c r="B28" s="12">
        <f>RATE((COUNT(Main!D$5:D32)-1)/12,0,-Main!D$5,Main!D32)</f>
        <v>0.13915582502427934</v>
      </c>
    </row>
    <row r="29" spans="1:2" ht="15">
      <c r="A29" s="16">
        <f>Main!B33</f>
        <v>42124</v>
      </c>
      <c r="B29" s="12">
        <f>RATE((COUNT(Main!D$5:D33)-1)/12,0,-Main!D$5,Main!D33)</f>
        <v>0.1647247265433927</v>
      </c>
    </row>
    <row r="30" spans="1:2" ht="15">
      <c r="A30" s="16">
        <f>Main!B34</f>
        <v>42153</v>
      </c>
      <c r="B30" s="12">
        <f>RATE((COUNT(Main!D$5:D34)-1)/12,0,-Main!D$5,Main!D34)</f>
        <v>0.17714688615079394</v>
      </c>
    </row>
    <row r="31" spans="1:2" ht="15">
      <c r="A31" s="16">
        <f>Main!B35</f>
        <v>42185</v>
      </c>
      <c r="B31" s="12">
        <f>RATE((COUNT(Main!D$5:D35)-1)/12,0,-Main!D$5,Main!D35)</f>
        <v>0.16333645517600207</v>
      </c>
    </row>
    <row r="32" spans="1:2" ht="15">
      <c r="A32" s="16">
        <f>Main!B36</f>
        <v>42216</v>
      </c>
      <c r="B32" s="12">
        <f>RATE((COUNT(Main!D$5:D36)-1)/12,0,-Main!D$5,Main!D36)</f>
        <v>0.13452023306485258</v>
      </c>
    </row>
    <row r="33" spans="1:2" ht="15">
      <c r="A33" s="16">
        <f>Main!B37</f>
        <v>42247</v>
      </c>
      <c r="B33" s="12">
        <f>RATE((COUNT(Main!D$5:D37)-1)/12,0,-Main!D$5,Main!D37)</f>
        <v>0.09873995468245843</v>
      </c>
    </row>
    <row r="34" spans="1:2" ht="15">
      <c r="A34" s="16">
        <f>Main!B38</f>
        <v>42277</v>
      </c>
      <c r="B34" s="12">
        <f>RATE((COUNT(Main!D$5:D38)-1)/12,0,-Main!D$5,Main!D38)</f>
        <v>0.09758237565911586</v>
      </c>
    </row>
    <row r="35" spans="1:2" ht="15">
      <c r="A35" s="16">
        <f>Main!B39</f>
        <v>42307</v>
      </c>
      <c r="B35" s="12">
        <f>RATE((COUNT(Main!D$5:D39)-1)/12,0,-Main!D$5,Main!D39)</f>
        <v>0.1067030501985929</v>
      </c>
    </row>
    <row r="36" spans="1:2" ht="15">
      <c r="A36" s="16">
        <f>Main!B40</f>
        <v>42338</v>
      </c>
      <c r="B36" s="12">
        <f>RATE((COUNT(Main!D$5:D40)-1)/12,0,-Main!D$5,Main!D40)</f>
        <v>0.10347359082104776</v>
      </c>
    </row>
    <row r="37" spans="1:2" ht="15">
      <c r="A37" s="16">
        <f>Main!B41</f>
        <v>42369</v>
      </c>
      <c r="B37" s="12">
        <f>RATE((COUNT(Main!D$5:D41)-1)/12,0,-Main!D$5,Main!D41)</f>
        <v>0.1028130264437322</v>
      </c>
    </row>
    <row r="38" spans="1:2" ht="15">
      <c r="A38" s="16">
        <f>Main!B42</f>
        <v>42398</v>
      </c>
      <c r="B38" s="12">
        <f>RATE((COUNT(Main!D$5:D42)-1)/12,0,-Main!D$5,Main!D42)</f>
        <v>0.07590783804576645</v>
      </c>
    </row>
    <row r="39" spans="1:2" ht="15">
      <c r="A39" s="16">
        <f>Main!B43</f>
        <v>42429</v>
      </c>
      <c r="B39" s="12">
        <f>RATE((COUNT(Main!D$5:D43)-1)/12,0,-Main!D$5,Main!D43)</f>
        <v>0.07135151001712395</v>
      </c>
    </row>
    <row r="40" spans="1:2" ht="15">
      <c r="A40" s="16">
        <f>Main!B44</f>
        <v>42460</v>
      </c>
      <c r="B40" s="12">
        <f>RATE((COUNT(Main!D$5:D44)-1)/12,0,-Main!D$5,Main!D44)</f>
        <v>0.08733401168530258</v>
      </c>
    </row>
    <row r="41" spans="1:2" ht="15">
      <c r="A41" s="16">
        <f>Main!B45</f>
        <v>42489</v>
      </c>
      <c r="B41" s="12">
        <f>RATE((COUNT(Main!D$5:D45)-1)/12,0,-Main!D$5,Main!D45)</f>
        <v>0.08774548769101205</v>
      </c>
    </row>
    <row r="42" spans="1:2" ht="15">
      <c r="A42" s="16">
        <f>Main!B46</f>
        <v>42521</v>
      </c>
      <c r="B42" s="12">
        <f>RATE((COUNT(Main!D$5:D46)-1)/12,0,-Main!D$5,Main!D46)</f>
        <v>0.08335884340867741</v>
      </c>
    </row>
    <row r="43" spans="1:2" ht="15">
      <c r="A43" s="16">
        <f>Main!B47</f>
        <v>42551</v>
      </c>
      <c r="B43" s="12">
        <f>RATE((COUNT(Main!D$5:D47)-1)/12,0,-Main!D$5,Main!D47)</f>
        <v>0.0805222232812886</v>
      </c>
    </row>
    <row r="44" spans="1:2" ht="15">
      <c r="A44" s="16">
        <f>Main!B48</f>
        <v>42580</v>
      </c>
      <c r="B44" s="12">
        <f>RATE((COUNT(Main!D$5:D48)-1)/12,0,-Main!D$5,Main!D48)</f>
        <v>0.08463973769590898</v>
      </c>
    </row>
    <row r="45" spans="1:2" ht="15">
      <c r="A45" s="16">
        <f>Main!B49</f>
        <v>42613</v>
      </c>
      <c r="B45" s="12">
        <f>RATE((COUNT(Main!D$5:D49)-1)/12,0,-Main!D$5,Main!D49)</f>
        <v>0.09491856818349674</v>
      </c>
    </row>
    <row r="46" spans="1:2" ht="15">
      <c r="A46" s="16">
        <f>Main!B50</f>
        <v>42643</v>
      </c>
      <c r="B46" s="12">
        <f>RATE((COUNT(Main!D$5:D50)-1)/12,0,-Main!D$5,Main!D50)</f>
        <v>0.10060953060646641</v>
      </c>
    </row>
    <row r="47" spans="1:2" ht="15">
      <c r="A47" s="16">
        <f>Main!B51</f>
        <v>42674</v>
      </c>
      <c r="B47" s="12">
        <f>RATE((COUNT(Main!D$5:D51)-1)/12,0,-Main!D$5,Main!D51)</f>
        <v>0.10505430903432313</v>
      </c>
    </row>
    <row r="48" spans="1:2" ht="15">
      <c r="A48" s="16">
        <f>Main!B52</f>
        <v>42704</v>
      </c>
      <c r="B48" s="12">
        <f>RATE((COUNT(Main!D$5:D52)-1)/12,0,-Main!D$5,Main!D52)</f>
        <v>0.10719526804883088</v>
      </c>
    </row>
    <row r="49" spans="1:2" ht="15">
      <c r="A49" s="16">
        <f>Main!B53</f>
        <v>42734</v>
      </c>
      <c r="B49" s="12">
        <f>RATE((COUNT(Main!D$5:D53)-1)/12,0,-Main!D$5,Main!D53)</f>
        <v>0.10549471321787142</v>
      </c>
    </row>
    <row r="50" spans="1:2" ht="15">
      <c r="A50" s="16">
        <f>Main!B54</f>
        <v>42766</v>
      </c>
      <c r="B50" s="12">
        <f>RATE((COUNT(Main!D$5:D54)-1)/12,0,-Main!D$5,Main!D54)</f>
        <v>0.10744482555959178</v>
      </c>
    </row>
    <row r="51" spans="1:2" ht="15">
      <c r="A51" s="16">
        <f>Main!B55</f>
        <v>42794</v>
      </c>
      <c r="B51" s="12">
        <f>RATE((COUNT(Main!D$5:D55)-1)/12,0,-Main!D$5,Main!D55)</f>
        <v>0.11350124699755258</v>
      </c>
    </row>
    <row r="52" spans="1:2" ht="15">
      <c r="A52" s="16">
        <f>Main!B56</f>
        <v>42825</v>
      </c>
      <c r="B52" s="12">
        <f>RATE((COUNT(Main!D$5:D56)-1)/12,0,-Main!D$5,Main!D56)</f>
        <v>0.11563729427278109</v>
      </c>
    </row>
    <row r="53" spans="1:2" ht="15">
      <c r="A53" s="16">
        <f>Main!B57</f>
        <v>42855</v>
      </c>
      <c r="B53" s="12">
        <f>RATE((COUNT(Main!D$5:D57)-1)/12,0,-Main!D$5,Main!D57)</f>
        <v>0.11534365054201431</v>
      </c>
    </row>
    <row r="54" spans="1:2" ht="15">
      <c r="A54" s="16">
        <f>Main!B58</f>
        <v>42886</v>
      </c>
      <c r="B54" s="12">
        <f>RATE((COUNT(Main!D$5:D58)-1)/12,0,-Main!D$5,Main!D58)</f>
        <v>0.1144070617203119</v>
      </c>
    </row>
    <row r="55" spans="1:2" ht="15">
      <c r="A55" s="16">
        <f>Main!B59</f>
        <v>42916</v>
      </c>
      <c r="B55" s="12">
        <f>RATE((COUNT(Main!D$5:D59)-1)/12,0,-Main!D$5,Main!D59)</f>
        <v>0.11333154826147794</v>
      </c>
    </row>
    <row r="56" spans="1:2" ht="15">
      <c r="A56" s="16">
        <f>Main!B60</f>
        <v>42947</v>
      </c>
      <c r="B56" s="12">
        <f>RATE((COUNT(Main!D$5:D60)-1)/12,0,-Main!D$5,Main!D60)</f>
        <v>0.11291372323738609</v>
      </c>
    </row>
    <row r="57" spans="1:2" ht="15">
      <c r="A57" s="16">
        <f>Main!B61</f>
        <v>42978</v>
      </c>
      <c r="B57" s="12">
        <f>RATE((COUNT(Main!D$5:D61)-1)/12,0,-Main!D$5,Main!D61)</f>
        <v>0.11218072210877673</v>
      </c>
    </row>
    <row r="58" spans="1:2" ht="15">
      <c r="A58" s="16">
        <f>Main!B62</f>
        <v>43008</v>
      </c>
      <c r="B58" s="12">
        <f>RATE((COUNT(Main!D$5:D62)-1)/12,0,-Main!D$5,Main!D62)</f>
        <v>0.11156473074191722</v>
      </c>
    </row>
    <row r="59" spans="1:2" ht="15">
      <c r="A59" s="16">
        <f>Main!B63</f>
        <v>43039</v>
      </c>
      <c r="B59" s="12">
        <f>RATE((COUNT(Main!D$5:D63)-1)/12,0,-Main!D$5,Main!D63)</f>
        <v>0.11454722987662885</v>
      </c>
    </row>
    <row r="60" spans="1:2" ht="15">
      <c r="A60" s="16">
        <f>Main!B64</f>
        <v>43069</v>
      </c>
      <c r="B60" s="12">
        <f>RATE((COUNT(Main!D$5:D64)-1)/12,0,-Main!D$5,Main!D64)</f>
        <v>0.11163157430254816</v>
      </c>
    </row>
    <row r="61" spans="1:2" ht="15">
      <c r="A61" s="16">
        <f>Main!B65</f>
        <v>43100</v>
      </c>
      <c r="B61" s="12">
        <f>RATE((COUNT(Main!D$5:D65)-1)/12,0,-Main!D$5,Main!D65)</f>
        <v>0.10975142953950924</v>
      </c>
    </row>
    <row r="62" spans="1:2" ht="15">
      <c r="A62" s="16">
        <f>Main!B66</f>
        <v>43131</v>
      </c>
      <c r="B62" s="12">
        <f>RATE((COUNT(Main!D$5:D66)-1)/12,0,-Main!D$5,Main!D66)</f>
        <v>0.11461118718613042</v>
      </c>
    </row>
    <row r="63" spans="1:2" ht="15">
      <c r="A63" s="16">
        <f>Main!B67</f>
        <v>43159</v>
      </c>
      <c r="B63" s="12">
        <f>RATE((COUNT(Main!D$5:D67)-1)/12,0,-Main!D$5,Main!D67)</f>
        <v>0.10813751186462557</v>
      </c>
    </row>
    <row r="64" spans="1:2" ht="15">
      <c r="A64" s="16">
        <f>Main!B68</f>
        <v>43190</v>
      </c>
      <c r="B64" s="12">
        <f>RATE((COUNT(Main!D$5:D68)-1)/12,0,-Main!D$5,Main!D68)</f>
        <v>0.10243781225865224</v>
      </c>
    </row>
    <row r="65" spans="1:2" ht="15">
      <c r="A65" s="16">
        <f>Main!B69</f>
        <v>43220</v>
      </c>
      <c r="B65" s="12">
        <f>RATE((COUNT(Main!D$5:D69)-1)/12,0,-Main!D$5,Main!D69)</f>
        <v>0.10356569596966213</v>
      </c>
    </row>
    <row r="66" spans="1:2" ht="15">
      <c r="A66" s="16">
        <f>Main!B70</f>
        <v>43251</v>
      </c>
      <c r="B66" s="12">
        <f>RATE((COUNT(Main!D$5:D70)-1)/12,0,-Main!D$5,Main!D70)</f>
        <v>0.10514382546144986</v>
      </c>
    </row>
    <row r="67" spans="1:2" ht="15">
      <c r="A67" s="16">
        <f>Main!B71</f>
        <v>43281</v>
      </c>
      <c r="B67" s="12">
        <f>RATE((COUNT(Main!D$5:D71)-1)/12,0,-Main!D$5,Main!D71)</f>
        <v>0.09823985122755904</v>
      </c>
    </row>
    <row r="68" spans="1:2" ht="15">
      <c r="A68" s="16">
        <f>Main!B72</f>
        <v>43312</v>
      </c>
      <c r="B68" s="12">
        <f>RATE((COUNT(Main!D$5:D72)-1)/12,0,-Main!D$5,Main!D72)</f>
        <v>0.09441470029433356</v>
      </c>
    </row>
    <row r="69" spans="1:2" ht="15">
      <c r="A69" s="16">
        <f>Main!B73</f>
        <v>43343</v>
      </c>
      <c r="B69" s="12">
        <f>RATE((COUNT(Main!D$5:D73)-1)/12,0,-Main!D$5,Main!D73)</f>
        <v>0.09114511363049496</v>
      </c>
    </row>
    <row r="70" spans="1:2" ht="15">
      <c r="A70" s="16">
        <f>Main!B74</f>
        <v>43373</v>
      </c>
      <c r="B70" s="12">
        <f>RATE((COUNT(Main!D$5:D74)-1)/12,0,-Main!D$5,Main!D74)</f>
        <v>0.08738142670506688</v>
      </c>
    </row>
    <row r="71" spans="1:2" ht="15">
      <c r="A71" s="16">
        <f>Main!B75</f>
        <v>43404</v>
      </c>
      <c r="B71" s="12">
        <f>RATE((COUNT(Main!D$5:D75)-1)/12,0,-Main!D$5,Main!D75)</f>
        <v>0.07127800228210623</v>
      </c>
    </row>
    <row r="72" spans="1:2" ht="15">
      <c r="A72" s="16">
        <f>Main!B76</f>
        <v>43434</v>
      </c>
      <c r="B72" s="12">
        <f>RATE((COUNT(Main!D$5:D76)-1)/12,0,-Main!D$5,Main!D76)</f>
        <v>0.07468064436129412</v>
      </c>
    </row>
    <row r="73" spans="1:2" ht="15">
      <c r="A73" s="16">
        <f>Main!B77</f>
        <v>43465</v>
      </c>
      <c r="B73" s="12">
        <f>RATE((COUNT(Main!D$5:D77)-1)/12,0,-Main!D$5,Main!D77)</f>
        <v>0.07126506597841385</v>
      </c>
    </row>
    <row r="74" spans="1:2" ht="15">
      <c r="A74" s="16">
        <f>Main!B78</f>
        <v>43496</v>
      </c>
      <c r="B74" s="12">
        <f>RATE((COUNT(Main!D$5:D78)-1)/12,0,-Main!D$5,Main!D78)</f>
        <v>0.07718005041987545</v>
      </c>
    </row>
    <row r="75" spans="1:2" ht="15">
      <c r="A75" s="16">
        <f>Main!B79</f>
        <v>43524</v>
      </c>
      <c r="B75" s="12">
        <f>RATE((COUNT(Main!D$5:D79)-1)/12,0,-Main!D$5,Main!D79)</f>
        <v>0.0798145855497948</v>
      </c>
    </row>
    <row r="76" spans="1:2" ht="15">
      <c r="A76" s="16">
        <f>Main!B80</f>
        <v>43555</v>
      </c>
      <c r="B76" s="12">
        <f>RATE((COUNT(Main!D$5:D80)-1)/12,0,-Main!D$5,Main!D80)</f>
        <v>0.07984165314741211</v>
      </c>
    </row>
    <row r="77" spans="1:2" ht="15">
      <c r="A77" s="16">
        <f>Main!B81</f>
        <v>43585</v>
      </c>
      <c r="B77" s="12">
        <f>RATE((COUNT(Main!D$5:D81)-1)/12,0,-Main!D$5,Main!D81)</f>
        <v>0.08046548701165472</v>
      </c>
    </row>
    <row r="78" spans="1:2" ht="15">
      <c r="A78" s="16">
        <f>Main!B82</f>
        <v>43616</v>
      </c>
      <c r="B78" s="12">
        <f>RATE((COUNT(Main!D$5:D82)-1)/12,0,-Main!D$5,Main!D82)</f>
        <v>0.07275205953379786</v>
      </c>
    </row>
    <row r="79" spans="1:2" ht="15">
      <c r="A79" s="16">
        <f>Main!B83</f>
        <v>43646</v>
      </c>
      <c r="B79" s="12">
        <f>RATE((COUNT(Main!D$5:D83)-1)/12,0,-Main!D$5,Main!D83)</f>
        <v>0.07344407678541538</v>
      </c>
    </row>
    <row r="80" spans="1:2" ht="15">
      <c r="A80" s="16">
        <f>Main!B84</f>
        <v>43677</v>
      </c>
      <c r="B80" s="12">
        <f>RATE((COUNT(Main!D$5:D84)-1)/12,0,-Main!D$5,Main!D84)</f>
        <v>0.0721022723736845</v>
      </c>
    </row>
    <row r="81" spans="1:2" ht="15">
      <c r="A81" s="16">
        <f>Main!B85</f>
        <v>43708</v>
      </c>
      <c r="B81" s="12">
        <f>RATE((COUNT(Main!D$5:D85)-1)/12,0,-Main!D$5,Main!D85)</f>
        <v>0.06201256807198236</v>
      </c>
    </row>
    <row r="82" spans="1:2" ht="15">
      <c r="A82" s="16">
        <f>Main!B86</f>
        <v>43738</v>
      </c>
      <c r="B82" s="12">
        <f>RATE((COUNT(Main!D$5:D86)-1)/12,0,-Main!D$5,Main!D86)</f>
        <v>0.0619253881493398</v>
      </c>
    </row>
    <row r="83" spans="1:2" ht="15">
      <c r="A83" s="16">
        <f>Main!B87</f>
        <v>43769</v>
      </c>
      <c r="B83" s="12">
        <f>RATE((COUNT(Main!D$5:D87)-1)/12,0,-Main!D$5,Main!D87)</f>
        <v>0.06161108621279426</v>
      </c>
    </row>
    <row r="84" spans="1:2" ht="15">
      <c r="A84" s="16">
        <f>Main!B88</f>
        <v>43799</v>
      </c>
      <c r="B84" s="12">
        <f>RATE((COUNT(Main!D$5:D88)-1)/12,0,-Main!D$5,Main!D88)</f>
        <v>0.061373982169120496</v>
      </c>
    </row>
    <row r="85" spans="1:2" ht="15">
      <c r="A85" s="16">
        <f>Main!B89</f>
        <v>43830</v>
      </c>
      <c r="B85" s="12">
        <f>RATE((COUNT(Main!D$5:D89)-1)/12,0,-Main!D$5,Main!D89)</f>
        <v>0.06419477491365709</v>
      </c>
    </row>
    <row r="86" spans="1:2" ht="15">
      <c r="A86" s="16">
        <f>Main!B90</f>
        <v>43861</v>
      </c>
      <c r="B86" s="12">
        <f>RATE((COUNT(Main!D$5:D90)-1)/12,0,-Main!D$5,Main!D90)</f>
        <v>0.056789257950534</v>
      </c>
    </row>
    <row r="87" spans="1:2" ht="15">
      <c r="A87" s="16">
        <f>Main!B91</f>
        <v>43890</v>
      </c>
      <c r="B87" s="12">
        <f>RATE((COUNT(Main!D$5:D91)-1)/12,0,-Main!D$5,Main!D91)</f>
        <v>0.05197060601938034</v>
      </c>
    </row>
    <row r="88" spans="1:2" ht="15">
      <c r="A88" s="16">
        <f>Main!B92</f>
        <v>43921</v>
      </c>
      <c r="B88" s="12">
        <f>RATE((COUNT(Main!D$5:D92)-1)/12,0,-Main!D$5,Main!D92)</f>
        <v>0.02956757436271771</v>
      </c>
    </row>
    <row r="89" spans="1:2" ht="15">
      <c r="A89" s="16">
        <f>Main!B93</f>
        <v>43951</v>
      </c>
      <c r="B89" s="12">
        <f>RATE((COUNT(Main!D$5:D93)-1)/12,0,-Main!D$5,Main!D93)</f>
        <v>0.04006551573749165</v>
      </c>
    </row>
    <row r="90" spans="1:2" ht="15">
      <c r="A90" s="16">
        <f>Main!B94</f>
        <v>43982</v>
      </c>
      <c r="B90" s="12">
        <f>RATE((COUNT(Main!D$5:D94)-1)/12,0,-Main!D$5,Main!D94)</f>
        <v>0.039355068716435106</v>
      </c>
    </row>
    <row r="91" spans="1:2" ht="15">
      <c r="A91" s="16">
        <f>Main!B95</f>
        <v>44012</v>
      </c>
      <c r="B91" s="12">
        <f>RATE((COUNT(Main!D$5:D95)-1)/12,0,-Main!D$5,Main!D95)</f>
        <v>0.040969122619286515</v>
      </c>
    </row>
    <row r="92" spans="1:2" ht="15">
      <c r="A92" s="16">
        <f>Main!B96</f>
        <v>44043</v>
      </c>
      <c r="B92" s="12">
        <f>RATE((COUNT(Main!D$5:D96)-1)/12,0,-Main!D$5,Main!D96)</f>
        <v>0.04255019602683396</v>
      </c>
    </row>
    <row r="93" spans="1:2" ht="15">
      <c r="A93" s="16">
        <f>Main!B97</f>
        <v>44074</v>
      </c>
      <c r="B93" s="12">
        <f>RATE((COUNT(Main!D$5:D97)-1)/12,0,-Main!D$5,Main!D97)</f>
        <v>0.045554036035369914</v>
      </c>
    </row>
    <row r="94" spans="1:2" ht="15">
      <c r="A94" s="16">
        <f>Main!B98</f>
        <v>44104</v>
      </c>
      <c r="B94" s="12">
        <f>RATE((COUNT(Main!D$5:D98)-1)/12,0,-Main!D$5,Main!D98)</f>
        <v>0.04476663284858033</v>
      </c>
    </row>
    <row r="95" spans="1:2" ht="15">
      <c r="A95" s="16">
        <f>Main!B99</f>
        <v>44135</v>
      </c>
      <c r="B95" s="12">
        <f>RATE((COUNT(Main!D$5:D99)-1)/12,0,-Main!D$5,Main!D99)</f>
        <v>0.04616963130134579</v>
      </c>
    </row>
    <row r="96" spans="1:2" ht="15">
      <c r="A96" s="16">
        <f>Main!B100</f>
        <v>44165</v>
      </c>
      <c r="B96" s="12">
        <f>RATE((COUNT(Main!D$5:D100)-1)/12,0,-Main!D$5,Main!D100)</f>
        <v>0.05686496864959013</v>
      </c>
    </row>
    <row r="97" spans="1:2" ht="15">
      <c r="A97" s="16">
        <f>Main!B101</f>
        <v>44196</v>
      </c>
      <c r="B97" s="12">
        <f>RATE((COUNT(Main!D$5:D101)-1)/12,0,-Main!D$5,Main!D101)</f>
        <v>0.06131572767792216</v>
      </c>
    </row>
    <row r="98" spans="1:2" ht="15">
      <c r="A98" s="16">
        <f>Main!B102</f>
        <v>44227</v>
      </c>
      <c r="B98" s="12">
        <f>RATE((COUNT(Main!D$5:D102)-1)/12,0,-Main!D$5,Main!D102)</f>
        <v>0.062448959120685724</v>
      </c>
    </row>
    <row r="99" spans="1:2" ht="15">
      <c r="A99" s="16">
        <f>Main!B103</f>
        <v>44255</v>
      </c>
      <c r="B99" s="12">
        <f>RATE((COUNT(Main!D$5:D103)-1)/12,0,-Main!D$5,Main!D103)</f>
        <v>0.06874771651470948</v>
      </c>
    </row>
    <row r="100" spans="1:2" ht="15">
      <c r="A100" s="16">
        <f>Main!B104</f>
        <v>44286</v>
      </c>
      <c r="B100" s="12">
        <f>RATE((COUNT(Main!D$5:D104)-1)/12,0,-Main!D$5,Main!D104)</f>
        <v>0.07216822456789065</v>
      </c>
    </row>
    <row r="101" spans="1:2" ht="15">
      <c r="A101" s="16">
        <f>Main!B105</f>
        <v>44316</v>
      </c>
      <c r="B101" s="12">
        <f>RATE((COUNT(Main!D$5:D105)-1)/12,0,-Main!D$5,Main!D105)</f>
        <v>0.07716096221880353</v>
      </c>
    </row>
    <row r="102" spans="1:2" ht="15">
      <c r="A102" s="16">
        <f>Main!B106</f>
        <v>44347</v>
      </c>
      <c r="B102" s="12">
        <f>RATE((COUNT(Main!D$5:D106)-1)/12,0,-Main!D$5,Main!D106)</f>
        <v>0.0768341516006531</v>
      </c>
    </row>
    <row r="103" spans="1:2" ht="15">
      <c r="A103" s="16">
        <f>Main!B107</f>
        <v>44377</v>
      </c>
      <c r="B103" s="12">
        <f>RATE((COUNT(Main!D$5:D107)-1)/12,0,-Main!D$5,Main!D107)</f>
        <v>0.07896567786677253</v>
      </c>
    </row>
    <row r="104" spans="1:2" ht="15">
      <c r="A104" s="16">
        <f>Main!B108</f>
        <v>44408</v>
      </c>
      <c r="B104" s="12">
        <f>RATE((COUNT(Main!D$5:D108)-1)/12,0,-Main!D$5,Main!D108)</f>
        <v>0.0751534957051315</v>
      </c>
    </row>
    <row r="105" spans="1:2" ht="15">
      <c r="A105" s="16">
        <f>Main!B109</f>
        <v>44439</v>
      </c>
      <c r="B105" s="12">
        <f>RATE((COUNT(Main!D$5:D109)-1)/12,0,-Main!D$5,Main!D109)</f>
        <v>0.07592156238650892</v>
      </c>
    </row>
    <row r="106" spans="1:2" ht="15">
      <c r="A106" s="16">
        <f>Main!B110</f>
        <v>44469</v>
      </c>
      <c r="B106" s="12">
        <f>RATE((COUNT(Main!D$5:D110)-1)/12,0,-Main!D$5,Main!D110)</f>
        <v>0.0762971612235463</v>
      </c>
    </row>
    <row r="107" spans="1:2" ht="15">
      <c r="A107" s="16">
        <f>Main!B111</f>
        <v>44500</v>
      </c>
      <c r="B107" s="12">
        <f>RATE((COUNT(Main!D$5:D111)-1)/12,0,-Main!D$5,Main!D111)</f>
        <v>0.0751550154424475</v>
      </c>
    </row>
    <row r="108" spans="1:2" ht="15">
      <c r="A108" s="16">
        <f>Main!B112</f>
        <v>44530</v>
      </c>
      <c r="B108" s="12">
        <f>RATE((COUNT(Main!D$5:D112)-1)/12,0,-Main!D$5,Main!D112)</f>
        <v>0.071781020082604</v>
      </c>
    </row>
    <row r="109" spans="1:2" ht="15">
      <c r="A109" s="16">
        <f>Main!B113</f>
        <v>44561</v>
      </c>
      <c r="B109" s="12">
        <f>RATE((COUNT(Main!D$5:D113)-1)/12,0,-Main!D$5,Main!D113)</f>
        <v>0.07415114993494042</v>
      </c>
    </row>
    <row r="110" spans="1:2" ht="15">
      <c r="A110" s="16">
        <f>Main!B114</f>
        <v>44592</v>
      </c>
      <c r="B110" s="12">
        <f>RATE((COUNT(Main!D$5:D114)-1)/12,0,-Main!D$5,Main!D114)</f>
        <v>0.07159668635005857</v>
      </c>
    </row>
    <row r="111" spans="1:2" ht="15">
      <c r="A111" s="16">
        <f>Main!B115</f>
        <v>44620</v>
      </c>
      <c r="B111" s="12">
        <f>RATE((COUNT(Main!D$5:D115)-1)/12,0,-Main!D$5,Main!D115)</f>
        <v>0.07328074689889255</v>
      </c>
    </row>
    <row r="112" spans="1:2" ht="15">
      <c r="A112" s="16">
        <f>Main!B116</f>
        <v>44651</v>
      </c>
      <c r="B112" s="12">
        <f>RATE((COUNT(Main!D$5:D116)-1)/12,0,-Main!D$5,Main!D116)</f>
        <v>0.07283256761812697</v>
      </c>
    </row>
    <row r="113" spans="1:2" ht="15">
      <c r="A113" s="16">
        <f>Main!B117</f>
        <v>44681</v>
      </c>
      <c r="B113" s="12">
        <f>RATE((COUNT(Main!D$5:D117)-1)/12,0,-Main!D$5,Main!D117)</f>
        <v>0.07124221895440334</v>
      </c>
    </row>
    <row r="114" spans="1:2" ht="15">
      <c r="A114" s="16">
        <f>Main!B118</f>
        <v>44712</v>
      </c>
      <c r="B114" s="12">
        <f>RATE((COUNT(Main!D$5:D118)-1)/12,0,-Main!D$5,Main!D118)</f>
        <v>0.07050656000021954</v>
      </c>
    </row>
    <row r="115" spans="1:2" ht="15">
      <c r="A115" s="16">
        <f>Main!B119</f>
        <v>44742</v>
      </c>
      <c r="B115" s="12">
        <f>RATE((COUNT(Main!D$5:D119)-1)/12,0,-Main!D$5,Main!D119)</f>
        <v>0.06546077490441589</v>
      </c>
    </row>
    <row r="116" spans="1:2" ht="15">
      <c r="A116" s="16">
        <f>Main!B120</f>
        <v>44773</v>
      </c>
      <c r="B116" s="12">
        <f>RATE((COUNT(Main!D$5:D120)-1)/12,0,-Main!D$5,Main!D120)</f>
        <v>0.06460648764405942</v>
      </c>
    </row>
    <row r="117" spans="1:2" ht="15">
      <c r="A117" s="16">
        <f>Main!B121</f>
        <v>44804</v>
      </c>
      <c r="B117" s="12">
        <f>RATE((COUNT(Main!D$5:D121)-1)/12,0,-Main!D$5,Main!D121)</f>
        <v>0.06551574610426426</v>
      </c>
    </row>
    <row r="118" spans="1:2" ht="15">
      <c r="A118" s="16">
        <f>Main!B122</f>
        <v>44834</v>
      </c>
      <c r="B118" s="12">
        <f>RATE((COUNT(Main!D$5:D122)-1)/12,0,-Main!D$5,Main!D122)</f>
        <v>0.057345681089435656</v>
      </c>
    </row>
    <row r="119" spans="1:2" ht="15">
      <c r="A119" s="16">
        <f>Main!B123</f>
        <v>44865</v>
      </c>
      <c r="B119" s="12">
        <f>RATE((COUNT(Main!D$5:D123)-1)/12,0,-Main!D$5,Main!D123)</f>
        <v>0.054129702610026614</v>
      </c>
    </row>
    <row r="120" spans="1:2" ht="15">
      <c r="A120" s="16">
        <f>Main!B124</f>
        <v>44895</v>
      </c>
      <c r="B120" s="12">
        <f>RATE((COUNT(Main!D$5:D124)-1)/12,0,-Main!D$5,Main!D124)</f>
        <v>0.05957095533743578</v>
      </c>
    </row>
    <row r="121" spans="1:2" ht="15">
      <c r="A121" s="16">
        <f>Main!B125</f>
        <v>44926</v>
      </c>
      <c r="B121" s="12">
        <f>RATE((COUNT(Main!D$5:D125)-1)/12,0,-Main!D$5,Main!D125)</f>
        <v>0.05956434804984167</v>
      </c>
    </row>
    <row r="122" spans="1:2" ht="15">
      <c r="A122" s="16">
        <f>Main!B126</f>
        <v>44957</v>
      </c>
      <c r="B122" s="12">
        <f>RATE((COUNT(Main!D$5:D126)-1)/12,0,-Main!D$5,Main!D126)</f>
        <v>0.06283331827813501</v>
      </c>
    </row>
    <row r="123" spans="1:2" ht="15">
      <c r="A123" s="16">
        <f>Main!B127</f>
        <v>44985</v>
      </c>
      <c r="B123" s="12">
        <f>RATE((COUNT(Main!D$5:D127)-1)/12,0,-Main!D$5,Main!D127)</f>
        <v>0.06209966748998244</v>
      </c>
    </row>
    <row r="124" spans="1:2" ht="15">
      <c r="A124" s="16">
        <f>Main!B128</f>
        <v>45016</v>
      </c>
      <c r="B124" s="12">
        <f>RATE((COUNT(Main!D$5:D128)-1)/12,0,-Main!D$5,Main!D128)</f>
        <v>0.061389253061557826</v>
      </c>
    </row>
    <row r="125" spans="1:2" ht="15">
      <c r="A125" s="16">
        <f>Main!B129</f>
        <v>45046</v>
      </c>
      <c r="B125" s="12">
        <f>RATE((COUNT(Main!D$5:D129)-1)/12,0,-Main!D$5,Main!D129)</f>
        <v>0.06292149940371396</v>
      </c>
    </row>
    <row r="126" spans="1:2" ht="15">
      <c r="A126" s="16">
        <f>Main!B130</f>
        <v>45077</v>
      </c>
      <c r="B126" s="12">
        <f>RATE((COUNT(Main!D$5:D130)-1)/12,0,-Main!D$5,Main!D130)</f>
        <v>0.06080119681998014</v>
      </c>
    </row>
    <row r="127" spans="1:2" ht="15">
      <c r="A127" s="16">
        <f>Main!B131</f>
        <v>45107</v>
      </c>
      <c r="B127" s="12">
        <f>RATE((COUNT(Main!D$5:D131)-1)/12,0,-Main!D$5,Main!D131)</f>
        <v>0.06264615724492331</v>
      </c>
    </row>
    <row r="128" spans="1:2" ht="15">
      <c r="A128" s="16">
        <f>Main!B132</f>
        <v>45138</v>
      </c>
      <c r="B128" s="12">
        <f>RATE((COUNT(Main!D$5:D132)-1)/12,0,-Main!D$5,Main!D132)</f>
        <v>0.06381043548118777</v>
      </c>
    </row>
    <row r="129" spans="1:2" ht="15">
      <c r="A129" s="16">
        <f>Main!B133</f>
        <v>45169</v>
      </c>
      <c r="B129" s="12">
        <f>RATE((COUNT(Main!D$5:D133)-1)/12,0,-Main!D$5,Main!D133)</f>
        <v>0.061296674968776874</v>
      </c>
    </row>
    <row r="130" spans="1:2" ht="15">
      <c r="A130" s="16">
        <f>Main!B134</f>
        <v>45198</v>
      </c>
      <c r="B130" s="12">
        <f>RATE((COUNT(Main!D$5:D134)-1)/12,0,-Main!D$5,Main!D134)</f>
        <v>0.06096880767876257</v>
      </c>
    </row>
    <row r="131" spans="1:2" ht="15">
      <c r="A131" s="16">
        <f>Main!B135</f>
        <v>45230</v>
      </c>
      <c r="B131" s="12">
        <f>RATE((COUNT(Main!D$5:D135)-1)/12,0,-Main!D$5,Main!D135)</f>
        <v>0.05756088981730508</v>
      </c>
    </row>
    <row r="132" spans="1:2" ht="15">
      <c r="A132" s="16">
        <f>Main!B136</f>
        <v>45260</v>
      </c>
      <c r="B132" s="12">
        <f>RATE((COUNT(Main!D$5:D136)-1)/12,0,-Main!D$5,Main!D136)</f>
        <v>0.05965670294327993</v>
      </c>
    </row>
    <row r="133" spans="1:2" ht="15">
      <c r="A133" s="16">
        <f>Main!B137</f>
        <v>45289</v>
      </c>
      <c r="B133" s="12">
        <f>RATE((COUNT(Main!D$5:D137)-1)/12,0,-Main!D$5,Main!D137)</f>
        <v>0.06116580586341067</v>
      </c>
    </row>
    <row r="134" spans="1:2" ht="15">
      <c r="A134" s="16">
        <f>Main!B138</f>
        <v>45322</v>
      </c>
      <c r="B134" s="12">
        <f>RATE((COUNT(Main!D$5:D138)-1)/12,0,-Main!D$5,Main!D138)</f>
        <v>0.06094006390190532</v>
      </c>
    </row>
    <row r="135" spans="1:2" ht="15">
      <c r="A135" s="16">
        <f>Main!B139</f>
        <v>45351</v>
      </c>
      <c r="B135" s="12">
        <f>RATE((COUNT(Main!D$5:D139)-1)/12,0,-Main!D$5,Main!D139)</f>
        <v>0.062615695690697</v>
      </c>
    </row>
    <row r="136" spans="1:2" ht="15">
      <c r="A136" s="16">
        <f>Main!B140</f>
        <v>45379</v>
      </c>
      <c r="B136" s="12">
        <f>RATE((COUNT(Main!D$5:D140)-1)/12,0,-Main!D$5,Main!D140)</f>
        <v>0.06396905734195346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U50"/>
  <sheetViews>
    <sheetView tabSelected="1" zoomScalePageLayoutView="150" workbookViewId="0" topLeftCell="A28">
      <selection activeCell="H32" sqref="H32"/>
    </sheetView>
  </sheetViews>
  <sheetFormatPr defaultColWidth="11.421875" defaultRowHeight="15"/>
  <cols>
    <col min="1" max="1" width="11.421875" style="21" customWidth="1"/>
    <col min="2" max="17" width="18.57421875" style="21" customWidth="1"/>
    <col min="18" max="18" width="13.28125" style="21" customWidth="1"/>
    <col min="19" max="24" width="11.421875" style="21" customWidth="1"/>
    <col min="25" max="25" width="18.7109375" style="21" bestFit="1" customWidth="1"/>
    <col min="26" max="16384" width="11.421875" style="21" customWidth="1"/>
  </cols>
  <sheetData>
    <row r="2" spans="2:3" ht="15">
      <c r="B2" s="21" t="s">
        <v>42</v>
      </c>
      <c r="C2" s="2">
        <v>45379</v>
      </c>
    </row>
    <row r="3" ht="15" thickBot="1"/>
    <row r="4" spans="2:21" s="24" customFormat="1" ht="15" thickBot="1">
      <c r="B4" s="22" t="s">
        <v>29</v>
      </c>
      <c r="C4" s="71" t="s">
        <v>14</v>
      </c>
      <c r="D4" s="23"/>
      <c r="E4" s="23"/>
      <c r="F4" s="23"/>
      <c r="G4" s="23"/>
      <c r="H4" s="23"/>
      <c r="I4" s="23"/>
      <c r="J4" s="23"/>
      <c r="K4" s="23"/>
      <c r="N4" s="23"/>
      <c r="O4" s="23"/>
      <c r="P4" s="23"/>
      <c r="Q4" s="23"/>
      <c r="R4" s="23"/>
      <c r="S4" s="23"/>
      <c r="T4" s="23"/>
      <c r="U4" s="23"/>
    </row>
    <row r="5" spans="2:21" ht="15">
      <c r="B5" s="30" t="s">
        <v>25</v>
      </c>
      <c r="C5" s="72">
        <f>INDEX('Last 1M'!$B$5:$B$1048576,MATCH($C$2,'Last 1M'!$A$5:$A$4986,0),MATCH(summary!C$4,'Last 1M'!$B$4:$B$4,0))</f>
        <v>0.019569174757281482</v>
      </c>
      <c r="E5" s="26"/>
      <c r="F5" s="26"/>
      <c r="G5" s="26"/>
      <c r="H5" s="26"/>
      <c r="I5" s="26"/>
      <c r="J5" s="26"/>
      <c r="K5" s="26"/>
      <c r="L5" s="26"/>
      <c r="N5" s="27"/>
      <c r="O5" s="27"/>
      <c r="P5" s="27"/>
      <c r="Q5" s="27"/>
      <c r="R5" s="27"/>
      <c r="S5" s="27"/>
      <c r="T5" s="27"/>
      <c r="U5" s="28"/>
    </row>
    <row r="6" spans="2:21" ht="15">
      <c r="B6" s="25" t="s">
        <v>24</v>
      </c>
      <c r="C6" s="73">
        <f>INDEX('Last 3M'!$B$5:$B$1048576,MATCH($C$2,'Last 3M'!$A$5:$A$484,0),MATCH(summary!C$4,'Last 3M'!$B$4:$B$4,0))</f>
        <v>0.04552761213378265</v>
      </c>
      <c r="E6" s="26"/>
      <c r="F6" s="26"/>
      <c r="G6" s="26"/>
      <c r="H6" s="26"/>
      <c r="I6" s="26"/>
      <c r="J6" s="26"/>
      <c r="K6" s="26"/>
      <c r="L6" s="26"/>
      <c r="N6" s="27"/>
      <c r="O6" s="27"/>
      <c r="P6" s="27"/>
      <c r="Q6" s="27"/>
      <c r="R6" s="27"/>
      <c r="S6" s="27"/>
      <c r="T6" s="27"/>
      <c r="U6" s="28"/>
    </row>
    <row r="7" spans="2:21" ht="15">
      <c r="B7" s="25" t="s">
        <v>23</v>
      </c>
      <c r="C7" s="73">
        <f>INDEX('Last 6M'!$B$5:$B$1048576,MATCH($C$2,'Last 6M'!$A$5:$A$485,0),MATCH(summary!C$4,'Last 6M'!$B$4:$B$4,0))</f>
        <v>0.06328112640405004</v>
      </c>
      <c r="E7" s="26"/>
      <c r="F7" s="26"/>
      <c r="G7" s="26"/>
      <c r="H7" s="26"/>
      <c r="I7" s="26"/>
      <c r="J7" s="26"/>
      <c r="K7" s="26"/>
      <c r="L7" s="26"/>
      <c r="N7" s="27"/>
      <c r="O7" s="27"/>
      <c r="P7" s="27"/>
      <c r="Q7" s="27"/>
      <c r="R7" s="27"/>
      <c r="S7" s="27"/>
      <c r="T7" s="27"/>
      <c r="U7" s="28"/>
    </row>
    <row r="8" spans="2:21" ht="15">
      <c r="B8" s="25" t="s">
        <v>22</v>
      </c>
      <c r="C8" s="73">
        <f>INDEX('Last 9M'!$B$5:$B$1048576,MATCH($C$2,'Last 9M'!$A$5:$A$485,0),MATCH(summary!C$4,'Last 9M'!$B$4:$B$4,0))</f>
        <v>0.06137811233352641</v>
      </c>
      <c r="E8" s="26"/>
      <c r="F8" s="26"/>
      <c r="G8" s="26"/>
      <c r="H8" s="26"/>
      <c r="I8" s="26"/>
      <c r="J8" s="26"/>
      <c r="K8" s="26"/>
      <c r="L8" s="26"/>
      <c r="N8" s="27"/>
      <c r="O8" s="27"/>
      <c r="P8" s="27"/>
      <c r="Q8" s="27"/>
      <c r="R8" s="27"/>
      <c r="S8" s="27"/>
      <c r="T8" s="27"/>
      <c r="U8" s="28"/>
    </row>
    <row r="9" spans="2:21" ht="15">
      <c r="B9" s="25" t="s">
        <v>21</v>
      </c>
      <c r="C9" s="73">
        <f>INDEX('Last 12M'!$B$2:$B$1048576,MATCH($C$2,'Last 12M'!$A$2:$A$482,0),MATCH(summary!C$4,'Last 12M'!$B$1:$B$1,0))</f>
        <v>0.09077630511225321</v>
      </c>
      <c r="E9" s="26"/>
      <c r="F9" s="26"/>
      <c r="G9" s="26"/>
      <c r="H9" s="26"/>
      <c r="I9" s="26"/>
      <c r="J9" s="26"/>
      <c r="K9" s="26"/>
      <c r="L9" s="26"/>
      <c r="N9" s="27"/>
      <c r="O9" s="27"/>
      <c r="P9" s="27"/>
      <c r="Q9" s="27"/>
      <c r="R9" s="27"/>
      <c r="S9" s="27"/>
      <c r="T9" s="27"/>
      <c r="U9" s="28"/>
    </row>
    <row r="10" spans="2:21" ht="15">
      <c r="B10" s="25" t="s">
        <v>27</v>
      </c>
      <c r="C10" s="73">
        <f>INDEX('Last 2 Years'!$B$5:$B$1048576,MATCH($C$2,'Last 2 Years'!$A$5:$A$485,0),MATCH(summary!C$4,'Last 2 Years'!$B$4:$B$4,0))</f>
        <v>0.0484089018302829</v>
      </c>
      <c r="E10" s="26"/>
      <c r="F10" s="26"/>
      <c r="G10" s="26"/>
      <c r="H10" s="26"/>
      <c r="I10" s="26"/>
      <c r="J10" s="26"/>
      <c r="K10" s="26"/>
      <c r="L10" s="26"/>
      <c r="N10" s="27"/>
      <c r="O10" s="27"/>
      <c r="P10" s="27"/>
      <c r="Q10" s="27"/>
      <c r="R10" s="27"/>
      <c r="S10" s="27"/>
      <c r="T10" s="27"/>
      <c r="U10" s="28"/>
    </row>
    <row r="11" spans="2:21" ht="15">
      <c r="B11" s="25" t="s">
        <v>28</v>
      </c>
      <c r="C11" s="73">
        <f>INDEX('Last 3 Years'!$B$5:$B$1048576,MATCH($C$2,'Last 3 Years'!$A$5:$A$485,0),MATCH(summary!C$4,'Last 3 Years'!$B$4:$B$4,0))</f>
        <v>0.13052985702270825</v>
      </c>
      <c r="E11" s="26"/>
      <c r="F11" s="26"/>
      <c r="G11" s="26"/>
      <c r="H11" s="26"/>
      <c r="I11" s="26"/>
      <c r="J11" s="26"/>
      <c r="K11" s="26"/>
      <c r="L11" s="26"/>
      <c r="N11" s="27"/>
      <c r="O11" s="27"/>
      <c r="P11" s="27"/>
      <c r="Q11" s="27"/>
      <c r="R11" s="27"/>
      <c r="S11" s="27"/>
      <c r="T11" s="27"/>
      <c r="U11" s="28"/>
    </row>
    <row r="12" spans="2:21" ht="15">
      <c r="B12" s="25" t="s">
        <v>30</v>
      </c>
      <c r="C12" s="74">
        <v>1.0088671913918499</v>
      </c>
      <c r="E12" s="26"/>
      <c r="F12" s="26"/>
      <c r="G12" s="26"/>
      <c r="H12" s="26"/>
      <c r="I12" s="26"/>
      <c r="J12" s="26"/>
      <c r="K12" s="26"/>
      <c r="L12" s="26"/>
      <c r="N12" s="27"/>
      <c r="O12" s="27"/>
      <c r="P12" s="27"/>
      <c r="Q12" s="27"/>
      <c r="R12" s="27"/>
      <c r="S12" s="27"/>
      <c r="T12" s="27"/>
      <c r="U12" s="28"/>
    </row>
    <row r="13" spans="2:21" ht="15">
      <c r="B13" s="25" t="s">
        <v>19</v>
      </c>
      <c r="C13" s="73">
        <f>INDEX(CAGR!$A$1:$B$1048563,MATCH(summary!$C$2,CAGR!$A$1:$A$1048563,0),MATCH(summary!C$4,CAGR!$A$1:$B$1,0))</f>
        <v>0.06396905734195346</v>
      </c>
      <c r="E13" s="26"/>
      <c r="F13" s="26"/>
      <c r="G13" s="26"/>
      <c r="H13" s="26"/>
      <c r="I13" s="26"/>
      <c r="J13" s="26"/>
      <c r="K13" s="26"/>
      <c r="L13" s="26"/>
      <c r="N13" s="27"/>
      <c r="O13" s="27"/>
      <c r="P13" s="27"/>
      <c r="Q13" s="27"/>
      <c r="R13" s="27"/>
      <c r="S13" s="27"/>
      <c r="T13" s="27"/>
      <c r="U13" s="28"/>
    </row>
    <row r="14" spans="2:21" ht="15">
      <c r="B14" s="25">
        <v>2013</v>
      </c>
      <c r="C14" s="73">
        <f>Main!C17/Main!C5-1</f>
        <v>0.13340639633356588</v>
      </c>
      <c r="E14" s="26"/>
      <c r="F14" s="26"/>
      <c r="G14" s="26"/>
      <c r="H14" s="26"/>
      <c r="I14" s="26"/>
      <c r="J14" s="26"/>
      <c r="K14" s="26"/>
      <c r="L14" s="26"/>
      <c r="N14" s="27"/>
      <c r="O14" s="27"/>
      <c r="P14" s="27"/>
      <c r="Q14" s="27"/>
      <c r="R14" s="27"/>
      <c r="S14" s="27"/>
      <c r="T14" s="27"/>
      <c r="U14" s="28"/>
    </row>
    <row r="15" spans="2:21" ht="15">
      <c r="B15" s="25">
        <v>2014</v>
      </c>
      <c r="C15" s="73">
        <f>Main!C29/Main!C17-1</f>
        <v>0.11436357243319262</v>
      </c>
      <c r="E15" s="26"/>
      <c r="F15" s="26"/>
      <c r="G15" s="26"/>
      <c r="H15" s="26"/>
      <c r="I15" s="26"/>
      <c r="J15" s="26"/>
      <c r="K15" s="26"/>
      <c r="L15" s="26"/>
      <c r="N15" s="27"/>
      <c r="O15" s="27"/>
      <c r="P15" s="27"/>
      <c r="Q15" s="27"/>
      <c r="R15" s="27"/>
      <c r="S15" s="27"/>
      <c r="T15" s="27"/>
      <c r="U15" s="28"/>
    </row>
    <row r="16" spans="2:21" ht="15">
      <c r="B16" s="25">
        <v>2015</v>
      </c>
      <c r="C16" s="73">
        <f>Main!C41/Main!C29-1</f>
        <v>0.06192316794194208</v>
      </c>
      <c r="E16" s="26"/>
      <c r="F16" s="26"/>
      <c r="G16" s="26"/>
      <c r="H16" s="26"/>
      <c r="I16" s="26"/>
      <c r="J16" s="26"/>
      <c r="K16" s="26"/>
      <c r="L16" s="26"/>
      <c r="N16" s="27"/>
      <c r="O16" s="27"/>
      <c r="P16" s="27"/>
      <c r="Q16" s="27"/>
      <c r="R16" s="27"/>
      <c r="S16" s="27"/>
      <c r="T16" s="27"/>
      <c r="U16" s="28"/>
    </row>
    <row r="17" spans="2:21" ht="15">
      <c r="B17" s="25">
        <v>2016</v>
      </c>
      <c r="C17" s="73">
        <f>Main!C53/Main!C41-1</f>
        <v>0.11357896300698256</v>
      </c>
      <c r="E17" s="26"/>
      <c r="F17" s="26"/>
      <c r="G17" s="26"/>
      <c r="H17" s="26"/>
      <c r="I17" s="26"/>
      <c r="J17" s="26"/>
      <c r="K17" s="26"/>
      <c r="L17" s="26"/>
      <c r="N17" s="27"/>
      <c r="O17" s="27"/>
      <c r="P17" s="27"/>
      <c r="Q17" s="27"/>
      <c r="R17" s="27"/>
      <c r="S17" s="27"/>
      <c r="T17" s="27"/>
      <c r="U17" s="28"/>
    </row>
    <row r="18" spans="2:21" ht="15">
      <c r="B18" s="25">
        <v>2017</v>
      </c>
      <c r="C18" s="73">
        <f>'Last 12M'!B62</f>
        <v>0.1269428323660864</v>
      </c>
      <c r="E18" s="26"/>
      <c r="F18" s="26"/>
      <c r="G18" s="26"/>
      <c r="H18" s="26"/>
      <c r="I18" s="26"/>
      <c r="J18" s="26"/>
      <c r="K18" s="26"/>
      <c r="L18" s="26"/>
      <c r="N18" s="27"/>
      <c r="O18" s="27"/>
      <c r="P18" s="27"/>
      <c r="Q18" s="27"/>
      <c r="R18" s="27"/>
      <c r="S18" s="27"/>
      <c r="T18" s="27"/>
      <c r="U18" s="28"/>
    </row>
    <row r="19" spans="2:21" ht="15">
      <c r="B19" s="25">
        <v>2018</v>
      </c>
      <c r="C19" s="75">
        <v>-0.10204806440156278</v>
      </c>
      <c r="E19" s="26"/>
      <c r="F19" s="26"/>
      <c r="G19" s="26"/>
      <c r="H19" s="26"/>
      <c r="I19" s="26"/>
      <c r="J19" s="26"/>
      <c r="K19" s="26"/>
      <c r="L19" s="26"/>
      <c r="N19" s="27"/>
      <c r="O19" s="27"/>
      <c r="P19" s="27"/>
      <c r="Q19" s="27"/>
      <c r="R19" s="27"/>
      <c r="S19" s="27"/>
      <c r="T19" s="27"/>
      <c r="U19" s="28"/>
    </row>
    <row r="20" spans="2:21" ht="15">
      <c r="B20" s="25">
        <v>2019</v>
      </c>
      <c r="C20" s="75">
        <v>0.022742254449571675</v>
      </c>
      <c r="E20" s="26"/>
      <c r="F20" s="26"/>
      <c r="G20" s="26"/>
      <c r="H20" s="26"/>
      <c r="I20" s="26"/>
      <c r="J20" s="26"/>
      <c r="K20" s="26"/>
      <c r="L20" s="26"/>
      <c r="N20" s="27"/>
      <c r="O20" s="27"/>
      <c r="P20" s="27"/>
      <c r="Q20" s="27"/>
      <c r="R20" s="27"/>
      <c r="S20" s="27"/>
      <c r="T20" s="27"/>
      <c r="U20" s="28"/>
    </row>
    <row r="21" spans="2:21" ht="15">
      <c r="B21" s="25">
        <v>2020</v>
      </c>
      <c r="C21" s="73">
        <v>0.04137931034482745</v>
      </c>
      <c r="E21" s="26"/>
      <c r="F21" s="26"/>
      <c r="G21" s="26"/>
      <c r="H21" s="26"/>
      <c r="I21" s="26"/>
      <c r="J21" s="26"/>
      <c r="K21" s="26"/>
      <c r="L21" s="26"/>
      <c r="N21" s="27"/>
      <c r="O21" s="27"/>
      <c r="P21" s="27"/>
      <c r="Q21" s="27"/>
      <c r="R21" s="27"/>
      <c r="S21" s="27"/>
      <c r="T21" s="27"/>
      <c r="U21" s="28"/>
    </row>
    <row r="22" spans="2:21" ht="15">
      <c r="B22" s="25">
        <v>2021</v>
      </c>
      <c r="C22" s="73">
        <v>0.18258340038373455</v>
      </c>
      <c r="E22" s="26"/>
      <c r="F22" s="26"/>
      <c r="G22" s="26"/>
      <c r="H22" s="26"/>
      <c r="I22" s="26"/>
      <c r="J22" s="26"/>
      <c r="K22" s="26"/>
      <c r="L22" s="26"/>
      <c r="N22" s="27"/>
      <c r="O22" s="27"/>
      <c r="P22" s="27"/>
      <c r="Q22" s="27"/>
      <c r="R22" s="27"/>
      <c r="S22" s="27"/>
      <c r="T22" s="27"/>
      <c r="U22" s="28"/>
    </row>
    <row r="23" spans="2:21" ht="15">
      <c r="B23" s="25">
        <v>2022</v>
      </c>
      <c r="C23" s="73">
        <v>-0.06311822892133778</v>
      </c>
      <c r="E23" s="26"/>
      <c r="F23" s="26"/>
      <c r="G23" s="26"/>
      <c r="H23" s="26"/>
      <c r="I23" s="26"/>
      <c r="J23" s="26"/>
      <c r="K23" s="26"/>
      <c r="L23" s="26"/>
      <c r="N23" s="27"/>
      <c r="O23" s="27"/>
      <c r="P23" s="27"/>
      <c r="Q23" s="27"/>
      <c r="R23" s="27"/>
      <c r="S23" s="27"/>
      <c r="T23" s="27"/>
      <c r="U23" s="28"/>
    </row>
    <row r="24" spans="2:21" ht="15">
      <c r="B24" s="25">
        <v>2023</v>
      </c>
      <c r="C24" s="73">
        <v>0.0773141165298028</v>
      </c>
      <c r="E24" s="26"/>
      <c r="F24" s="26"/>
      <c r="G24" s="26"/>
      <c r="H24" s="26"/>
      <c r="I24" s="26"/>
      <c r="J24" s="26"/>
      <c r="K24" s="26"/>
      <c r="L24" s="26"/>
      <c r="N24" s="27"/>
      <c r="O24" s="27"/>
      <c r="P24" s="27"/>
      <c r="Q24" s="27"/>
      <c r="R24" s="27"/>
      <c r="S24" s="27"/>
      <c r="T24" s="27"/>
      <c r="U24" s="28"/>
    </row>
    <row r="25" spans="2:3" ht="15" thickBot="1">
      <c r="B25" s="29">
        <v>2024</v>
      </c>
      <c r="C25" s="76">
        <v>0.04552761213378265</v>
      </c>
    </row>
    <row r="28" ht="15" thickBot="1"/>
    <row r="29" spans="2:6" ht="15">
      <c r="B29" s="42" t="str">
        <f aca="true" t="shared" si="0" ref="B29:C32">B4</f>
        <v>Period</v>
      </c>
      <c r="C29" s="43" t="str">
        <f t="shared" si="0"/>
        <v>AVF</v>
      </c>
      <c r="E29" s="33" t="str">
        <f aca="true" t="shared" si="1" ref="E29:F32">B29</f>
        <v>Period</v>
      </c>
      <c r="F29" s="77" t="str">
        <f t="shared" si="1"/>
        <v>AVF</v>
      </c>
    </row>
    <row r="30" spans="2:6" ht="15">
      <c r="B30" s="44" t="str">
        <f t="shared" si="0"/>
        <v>Last 1M</v>
      </c>
      <c r="C30" s="45">
        <f t="shared" si="0"/>
        <v>0.019569174757281482</v>
      </c>
      <c r="E30" s="34" t="str">
        <f t="shared" si="1"/>
        <v>Last 1M</v>
      </c>
      <c r="F30" s="35">
        <f t="shared" si="1"/>
        <v>0.019569174757281482</v>
      </c>
    </row>
    <row r="31" spans="2:6" ht="15">
      <c r="B31" s="46" t="str">
        <f t="shared" si="0"/>
        <v>Last 3M</v>
      </c>
      <c r="C31" s="47">
        <f t="shared" si="0"/>
        <v>0.04552761213378265</v>
      </c>
      <c r="E31" s="36" t="str">
        <f t="shared" si="1"/>
        <v>Last 3M</v>
      </c>
      <c r="F31" s="37">
        <f t="shared" si="1"/>
        <v>0.04552761213378265</v>
      </c>
    </row>
    <row r="32" spans="2:6" ht="15">
      <c r="B32" s="46" t="str">
        <f t="shared" si="0"/>
        <v>Last 6M</v>
      </c>
      <c r="C32" s="47">
        <f t="shared" si="0"/>
        <v>0.06328112640405004</v>
      </c>
      <c r="E32" s="36" t="str">
        <f t="shared" si="1"/>
        <v>Last 6M</v>
      </c>
      <c r="F32" s="37">
        <f t="shared" si="1"/>
        <v>0.06328112640405004</v>
      </c>
    </row>
    <row r="33" spans="2:6" ht="15">
      <c r="B33" s="46" t="s">
        <v>22</v>
      </c>
      <c r="C33" s="47">
        <f aca="true" t="shared" si="2" ref="C33:C50">C8</f>
        <v>0.06137811233352641</v>
      </c>
      <c r="E33" s="36" t="s">
        <v>22</v>
      </c>
      <c r="F33" s="37">
        <f aca="true" t="shared" si="3" ref="F33:F47">C33</f>
        <v>0.06137811233352641</v>
      </c>
    </row>
    <row r="34" spans="2:6" ht="15">
      <c r="B34" s="46" t="str">
        <f>B9</f>
        <v>Last 12M</v>
      </c>
      <c r="C34" s="47">
        <f t="shared" si="2"/>
        <v>0.09077630511225321</v>
      </c>
      <c r="E34" s="36" t="str">
        <f>B34</f>
        <v>Last 12M</v>
      </c>
      <c r="F34" s="37">
        <f t="shared" si="3"/>
        <v>0.09077630511225321</v>
      </c>
    </row>
    <row r="35" spans="2:6" ht="15">
      <c r="B35" s="46" t="s">
        <v>37</v>
      </c>
      <c r="C35" s="47">
        <f t="shared" si="2"/>
        <v>0.0484089018302829</v>
      </c>
      <c r="E35" s="36" t="s">
        <v>37</v>
      </c>
      <c r="F35" s="37">
        <f t="shared" si="3"/>
        <v>0.0484089018302829</v>
      </c>
    </row>
    <row r="36" spans="2:6" ht="15">
      <c r="B36" s="48" t="s">
        <v>38</v>
      </c>
      <c r="C36" s="49">
        <f t="shared" si="2"/>
        <v>0.13052985702270825</v>
      </c>
      <c r="E36" s="38" t="s">
        <v>38</v>
      </c>
      <c r="F36" s="39">
        <f t="shared" si="3"/>
        <v>0.13052985702270825</v>
      </c>
    </row>
    <row r="37" spans="2:6" ht="15">
      <c r="B37" s="50" t="str">
        <f aca="true" t="shared" si="4" ref="B37:B42">B12</f>
        <v>Since Inception</v>
      </c>
      <c r="C37" s="51">
        <f t="shared" si="2"/>
        <v>1.0088671913918499</v>
      </c>
      <c r="E37" s="40" t="str">
        <f aca="true" t="shared" si="5" ref="E37:E44">B37</f>
        <v>Since Inception</v>
      </c>
      <c r="F37" s="41">
        <f t="shared" si="3"/>
        <v>1.0088671913918499</v>
      </c>
    </row>
    <row r="38" spans="2:6" ht="15">
      <c r="B38" s="66" t="str">
        <f t="shared" si="4"/>
        <v>CAGR</v>
      </c>
      <c r="C38" s="67">
        <f t="shared" si="2"/>
        <v>0.06396905734195346</v>
      </c>
      <c r="E38" s="31" t="str">
        <f t="shared" si="5"/>
        <v>CAGR</v>
      </c>
      <c r="F38" s="32">
        <f t="shared" si="3"/>
        <v>0.06396905734195346</v>
      </c>
    </row>
    <row r="39" spans="2:6" ht="15">
      <c r="B39" s="46">
        <f t="shared" si="4"/>
        <v>2013</v>
      </c>
      <c r="C39" s="47">
        <f t="shared" si="2"/>
        <v>0.13340639633356588</v>
      </c>
      <c r="E39" s="34">
        <f t="shared" si="5"/>
        <v>2013</v>
      </c>
      <c r="F39" s="35">
        <f t="shared" si="3"/>
        <v>0.13340639633356588</v>
      </c>
    </row>
    <row r="40" spans="2:6" ht="15">
      <c r="B40" s="46">
        <f t="shared" si="4"/>
        <v>2014</v>
      </c>
      <c r="C40" s="47">
        <f t="shared" si="2"/>
        <v>0.11436357243319262</v>
      </c>
      <c r="E40" s="36">
        <f t="shared" si="5"/>
        <v>2014</v>
      </c>
      <c r="F40" s="37">
        <f t="shared" si="3"/>
        <v>0.11436357243319262</v>
      </c>
    </row>
    <row r="41" spans="2:6" ht="15">
      <c r="B41" s="46">
        <f t="shared" si="4"/>
        <v>2015</v>
      </c>
      <c r="C41" s="47">
        <f t="shared" si="2"/>
        <v>0.06192316794194208</v>
      </c>
      <c r="E41" s="36">
        <f t="shared" si="5"/>
        <v>2015</v>
      </c>
      <c r="F41" s="37">
        <f t="shared" si="3"/>
        <v>0.06192316794194208</v>
      </c>
    </row>
    <row r="42" spans="2:6" ht="15">
      <c r="B42" s="46">
        <f t="shared" si="4"/>
        <v>2016</v>
      </c>
      <c r="C42" s="47">
        <f t="shared" si="2"/>
        <v>0.11357896300698256</v>
      </c>
      <c r="E42" s="36">
        <f t="shared" si="5"/>
        <v>2016</v>
      </c>
      <c r="F42" s="37">
        <f t="shared" si="3"/>
        <v>0.11357896300698256</v>
      </c>
    </row>
    <row r="43" spans="2:6" ht="15">
      <c r="B43" s="46">
        <v>2017</v>
      </c>
      <c r="C43" s="47">
        <f t="shared" si="2"/>
        <v>0.1269428323660864</v>
      </c>
      <c r="E43" s="36">
        <f t="shared" si="5"/>
        <v>2017</v>
      </c>
      <c r="F43" s="37">
        <f t="shared" si="3"/>
        <v>0.1269428323660864</v>
      </c>
    </row>
    <row r="44" spans="2:6" ht="15">
      <c r="B44" s="46">
        <v>2018</v>
      </c>
      <c r="C44" s="47">
        <f t="shared" si="2"/>
        <v>-0.10204806440156278</v>
      </c>
      <c r="E44" s="36">
        <f t="shared" si="5"/>
        <v>2018</v>
      </c>
      <c r="F44" s="37">
        <f t="shared" si="3"/>
        <v>-0.10204806440156278</v>
      </c>
    </row>
    <row r="45" spans="2:6" ht="15">
      <c r="B45" s="46">
        <v>2019</v>
      </c>
      <c r="C45" s="47">
        <f t="shared" si="2"/>
        <v>0.022742254449571675</v>
      </c>
      <c r="E45" s="36">
        <v>2019</v>
      </c>
      <c r="F45" s="37">
        <f t="shared" si="3"/>
        <v>0.022742254449571675</v>
      </c>
    </row>
    <row r="46" spans="2:6" ht="15">
      <c r="B46" s="46">
        <v>2020</v>
      </c>
      <c r="C46" s="47">
        <f t="shared" si="2"/>
        <v>0.04137931034482745</v>
      </c>
      <c r="E46" s="36">
        <f>B46</f>
        <v>2020</v>
      </c>
      <c r="F46" s="37">
        <f t="shared" si="3"/>
        <v>0.04137931034482745</v>
      </c>
    </row>
    <row r="47" spans="2:6" ht="15">
      <c r="B47" s="46">
        <v>2021</v>
      </c>
      <c r="C47" s="47">
        <f t="shared" si="2"/>
        <v>0.18258340038373455</v>
      </c>
      <c r="E47" s="36">
        <v>2021</v>
      </c>
      <c r="F47" s="37">
        <f t="shared" si="3"/>
        <v>0.18258340038373455</v>
      </c>
    </row>
    <row r="48" spans="2:6" ht="15">
      <c r="B48" s="46">
        <v>2022</v>
      </c>
      <c r="C48" s="62">
        <f t="shared" si="2"/>
        <v>-0.06311822892133778</v>
      </c>
      <c r="E48" s="36">
        <f>B48</f>
        <v>2022</v>
      </c>
      <c r="F48" s="64">
        <f>C48</f>
        <v>-0.06311822892133778</v>
      </c>
    </row>
    <row r="49" spans="2:6" ht="15">
      <c r="B49" s="46">
        <v>2023</v>
      </c>
      <c r="C49" s="62">
        <f t="shared" si="2"/>
        <v>0.0773141165298028</v>
      </c>
      <c r="E49" s="36">
        <f>B49</f>
        <v>2023</v>
      </c>
      <c r="F49" s="64">
        <f aca="true" t="shared" si="6" ref="F49">C49</f>
        <v>0.0773141165298028</v>
      </c>
    </row>
    <row r="50" spans="2:6" ht="15" thickBot="1">
      <c r="B50" s="52">
        <v>2024</v>
      </c>
      <c r="C50" s="53">
        <f t="shared" si="2"/>
        <v>0.04552761213378265</v>
      </c>
      <c r="E50" s="70">
        <f>B50</f>
        <v>2024</v>
      </c>
      <c r="F50" s="63">
        <f>C50</f>
        <v>0.04552761213378265</v>
      </c>
    </row>
  </sheetData>
  <sheetProtection formatCells="0" formatColumns="0" formatRows="0" insertColumns="0" insertRows="0" insertHyperlinks="0" deleteColumns="0" deleteRows="0" selectLockedCells="1" sort="0" autoFilter="0" pivotTables="0"/>
  <printOptions/>
  <pageMargins left="0.7" right="0.7" top="0.75" bottom="0.75" header="0.3" footer="0.3"/>
  <pageSetup horizontalDpi="600" verticalDpi="600" orientation="portrait" r:id="rId1"/>
  <customProperties>
    <customPr name="Guid" r:id="rId2"/>
  </customProperties>
  <ignoredErrors>
    <ignoredError sqref="B29:B42 C29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R140"/>
  <sheetViews>
    <sheetView zoomScale="70" zoomScaleNormal="70" zoomScalePageLayoutView="150" workbookViewId="0" topLeftCell="A1">
      <selection activeCell="N25" sqref="N25"/>
    </sheetView>
  </sheetViews>
  <sheetFormatPr defaultColWidth="11.421875" defaultRowHeight="15"/>
  <cols>
    <col min="1" max="1" width="12.57421875" style="0" bestFit="1" customWidth="1"/>
    <col min="6" max="6" width="15.00390625" style="0" bestFit="1" customWidth="1"/>
    <col min="8" max="8" width="10.8515625" style="0" customWidth="1"/>
    <col min="9" max="9" width="25.7109375" style="0" bestFit="1" customWidth="1"/>
    <col min="18" max="18" width="15.7109375" style="0" bestFit="1" customWidth="1"/>
  </cols>
  <sheetData>
    <row r="1" ht="15" thickBot="1"/>
    <row r="2" spans="9:10" ht="18">
      <c r="I2" s="55" t="s">
        <v>48</v>
      </c>
      <c r="J2" s="56"/>
    </row>
    <row r="3" spans="2:10" ht="15">
      <c r="B3" s="1" t="s">
        <v>45</v>
      </c>
      <c r="D3" s="1" t="s">
        <v>44</v>
      </c>
      <c r="E3" s="1" t="s">
        <v>31</v>
      </c>
      <c r="F3" s="1" t="s">
        <v>43</v>
      </c>
      <c r="I3" s="57"/>
      <c r="J3" s="58"/>
    </row>
    <row r="4" spans="1:10" ht="15">
      <c r="A4" t="str">
        <f>Main!B4</f>
        <v>Date</v>
      </c>
      <c r="B4" t="str">
        <f>Main!C4</f>
        <v>AVF</v>
      </c>
      <c r="I4" s="59" t="s">
        <v>36</v>
      </c>
      <c r="J4" s="78" t="str">
        <f>B4</f>
        <v>AVF</v>
      </c>
    </row>
    <row r="5" spans="1:10" ht="15">
      <c r="A5" s="16">
        <f>Main!B5</f>
        <v>41274</v>
      </c>
      <c r="I5" s="57" t="s">
        <v>32</v>
      </c>
      <c r="J5" s="68">
        <f>D135</f>
        <v>0.030127716892084447</v>
      </c>
    </row>
    <row r="6" spans="1:10" ht="15">
      <c r="A6" s="16">
        <f>Main!B6</f>
        <v>41305</v>
      </c>
      <c r="B6" s="13">
        <f>Main!C6/Main!C5-1</f>
        <v>0.017036963236026548</v>
      </c>
      <c r="I6" s="57" t="s">
        <v>33</v>
      </c>
      <c r="J6" s="69">
        <f>E135</f>
        <v>0.00513332825607532</v>
      </c>
    </row>
    <row r="7" spans="1:10" ht="15">
      <c r="A7" s="16">
        <f>Main!B7</f>
        <v>41333</v>
      </c>
      <c r="B7" s="13">
        <f>Main!C7/Main!C6-1</f>
        <v>0.008914576802507845</v>
      </c>
      <c r="D7" s="15">
        <f>STDEV($B$6:B7)</f>
        <v>0.005743394526558692</v>
      </c>
      <c r="E7" s="12">
        <f>AVERAGE($B$6:B7)</f>
        <v>0.012975770019267197</v>
      </c>
      <c r="F7" s="17">
        <f>(E7-(2%/12))/D7</f>
        <v>1.9690625988350272</v>
      </c>
      <c r="I7" s="57" t="s">
        <v>34</v>
      </c>
      <c r="J7" s="69">
        <v>0.02</v>
      </c>
    </row>
    <row r="8" spans="1:10" ht="15">
      <c r="A8" s="16">
        <f>Main!B8</f>
        <v>41362</v>
      </c>
      <c r="B8" s="13">
        <f>Main!C8/Main!C7-1</f>
        <v>-0.0005825808330904847</v>
      </c>
      <c r="D8" s="15">
        <f>STDEV($B$6:B8)</f>
        <v>0.008818706421903853</v>
      </c>
      <c r="E8" s="12">
        <f>AVERAGE($B$6:B8)</f>
        <v>0.008456319735147969</v>
      </c>
      <c r="F8" s="17">
        <f>(E8-(2%/12))/D8</f>
        <v>0.7699148541352051</v>
      </c>
      <c r="I8" s="57" t="s">
        <v>35</v>
      </c>
      <c r="J8" s="79">
        <f>(J6-(J7/12))/J5</f>
        <v>0.11506552593500573</v>
      </c>
    </row>
    <row r="9" spans="1:10" ht="15">
      <c r="A9" s="16">
        <f>Main!B9</f>
        <v>41394</v>
      </c>
      <c r="B9" s="13">
        <f>Main!C9/Main!C8-1</f>
        <v>-0.011172641601088218</v>
      </c>
      <c r="D9" s="15">
        <f>STDEV($B$6:B9)</f>
        <v>0.012172527240553456</v>
      </c>
      <c r="E9" s="12">
        <f>AVERAGE($B$6:B9)</f>
        <v>0.0035490794010889226</v>
      </c>
      <c r="F9" s="17">
        <f>(E9-(2%/12))/D9</f>
        <v>0.15464436408496113</v>
      </c>
      <c r="H9" s="17"/>
      <c r="I9" s="57" t="s">
        <v>47</v>
      </c>
      <c r="J9" s="79">
        <f>J8*SQRT(12)</f>
        <v>0.3985986742381285</v>
      </c>
    </row>
    <row r="10" spans="1:10" ht="15" thickBot="1">
      <c r="A10" s="16">
        <f>Main!B10</f>
        <v>41425</v>
      </c>
      <c r="B10" s="13">
        <f>Main!C10/Main!C9-1</f>
        <v>0.06484574572607582</v>
      </c>
      <c r="D10" s="15">
        <f>STDEV($B$6:B10)</f>
        <v>0.029369781665478358</v>
      </c>
      <c r="E10" s="12">
        <f>AVERAGE($B$6:B10)</f>
        <v>0.0158084126660863</v>
      </c>
      <c r="F10" s="17">
        <f>(E10-(2%/12))/D10</f>
        <v>0.48150667786686463</v>
      </c>
      <c r="I10" s="60" t="s">
        <v>46</v>
      </c>
      <c r="J10" s="65">
        <f>(summary!C13-'Stddev sharpe'!J7)/(STDEVP(B6:B140)*SQRT(12))</f>
        <v>0.42879644193248323</v>
      </c>
    </row>
    <row r="11" spans="1:18" ht="15">
      <c r="A11" s="16">
        <f>Main!B11</f>
        <v>41453</v>
      </c>
      <c r="B11" s="13">
        <f>Main!C11/Main!C10-1</f>
        <v>-0.03377006827828011</v>
      </c>
      <c r="D11" s="15">
        <f>STDEV($B$6:B11)</f>
        <v>0.03316230121972004</v>
      </c>
      <c r="E11" s="12">
        <f>AVERAGE($B$6:B11)</f>
        <v>0.0075453325086919</v>
      </c>
      <c r="F11" s="17">
        <f>(E11-(2%/12))/D11</f>
        <v>0.17726953877764887</v>
      </c>
      <c r="J11" s="10"/>
      <c r="K11" s="10"/>
      <c r="L11" s="10"/>
      <c r="M11" s="10"/>
      <c r="N11" s="10"/>
      <c r="O11" s="10"/>
      <c r="P11" s="10"/>
      <c r="Q11" s="10"/>
      <c r="R11" s="10"/>
    </row>
    <row r="12" spans="1:6" ht="15">
      <c r="A12" s="16">
        <f>Main!B12</f>
        <v>41486</v>
      </c>
      <c r="B12" s="13">
        <f>Main!C12/Main!C11-1</f>
        <v>0.013750954927425507</v>
      </c>
      <c r="D12" s="15">
        <f>STDEV($B$6:B12)</f>
        <v>0.03036362809827069</v>
      </c>
      <c r="E12" s="12">
        <f>AVERAGE($B$6:B12)</f>
        <v>0.008431849997082417</v>
      </c>
      <c r="F12" s="17">
        <f>(E12-(2%/12))/D12</f>
        <v>0.2228054996761421</v>
      </c>
    </row>
    <row r="13" spans="1:10" ht="15">
      <c r="A13" s="16">
        <f>Main!B13</f>
        <v>41516</v>
      </c>
      <c r="B13" s="13">
        <f>Main!C13/Main!C12-1</f>
        <v>-0.0017897513187641323</v>
      </c>
      <c r="D13" s="15">
        <f>STDEV($B$6:B13)</f>
        <v>0.028342599083152356</v>
      </c>
      <c r="E13" s="12">
        <f>AVERAGE($B$6:B13)</f>
        <v>0.007154149832601597</v>
      </c>
      <c r="F13" s="17">
        <f>(E13-(2%/12))/D13</f>
        <v>0.19361256001383606</v>
      </c>
      <c r="J13" s="12"/>
    </row>
    <row r="14" spans="1:10" ht="15">
      <c r="A14" s="16">
        <f>Main!B14</f>
        <v>41547</v>
      </c>
      <c r="B14" s="13">
        <f>Main!C14/Main!C13-1</f>
        <v>0.02425214683400978</v>
      </c>
      <c r="D14" s="15">
        <f>STDEV($B$6:B14)</f>
        <v>0.02711775150138557</v>
      </c>
      <c r="E14" s="12">
        <f>AVERAGE($B$6:B14)</f>
        <v>0.009053927277202507</v>
      </c>
      <c r="F14" s="17">
        <f>(E14-(2%/12))/D14</f>
        <v>0.2724142010873723</v>
      </c>
      <c r="J14" s="54"/>
    </row>
    <row r="15" spans="1:6" ht="15">
      <c r="A15" s="16">
        <f>Main!B15</f>
        <v>41578</v>
      </c>
      <c r="B15" s="13">
        <f>Main!C15/Main!C14-1</f>
        <v>0.017320803390455053</v>
      </c>
      <c r="D15" s="15">
        <f>STDEV($B$6:B15)</f>
        <v>0.025700165776663505</v>
      </c>
      <c r="E15" s="12">
        <f>AVERAGE($B$6:B15)</f>
        <v>0.009880614888527761</v>
      </c>
      <c r="F15" s="17">
        <f>(E15-(2%/12))/D15</f>
        <v>0.31960681861902995</v>
      </c>
    </row>
    <row r="16" spans="1:10" ht="15">
      <c r="A16" s="16">
        <f>Main!B16</f>
        <v>41607</v>
      </c>
      <c r="B16" s="13">
        <f>Main!C16/Main!C15-1</f>
        <v>0.020014490128599904</v>
      </c>
      <c r="D16" s="15">
        <f>STDEV($B$6:B16)</f>
        <v>0.02457202915505649</v>
      </c>
      <c r="E16" s="12">
        <f>AVERAGE($B$6:B16)</f>
        <v>0.010801876273988865</v>
      </c>
      <c r="F16" s="17">
        <f>(E16-(2%/12))/D16</f>
        <v>0.37177269934348633</v>
      </c>
      <c r="J16" s="12"/>
    </row>
    <row r="17" spans="1:10" ht="15">
      <c r="A17" s="16">
        <f>Main!B17</f>
        <v>41639</v>
      </c>
      <c r="B17" s="13">
        <f>Main!C17/Main!C16-1</f>
        <v>0.010032850927816916</v>
      </c>
      <c r="D17" s="15">
        <f>STDEV($B$6:B17)</f>
        <v>0.023429562298749058</v>
      </c>
      <c r="E17" s="12">
        <f>AVERAGE($B$6:B17)</f>
        <v>0.010737790828474536</v>
      </c>
      <c r="F17" s="17">
        <f>(E17-(2%/12))/D17</f>
        <v>0.3871657543637591</v>
      </c>
      <c r="J17" s="13"/>
    </row>
    <row r="18" spans="1:6" ht="15">
      <c r="A18" s="16">
        <f>Main!B18</f>
        <v>41670</v>
      </c>
      <c r="B18" s="13">
        <f>Main!C18/Main!C17-1</f>
        <v>-0.0011427566807314937</v>
      </c>
      <c r="C18" s="12">
        <f>(1+B6)*(1+B7)*(1+B8)*(1+B9)*(1+B10)*(1+B11)*(1+B12)*(1+B13)*(1+B14)*(1+B15)*(1+B16)*(1+B17)-1</f>
        <v>0.13340639633356588</v>
      </c>
      <c r="D18" s="15">
        <f>STDEV($B$6:B18)</f>
        <v>0.022672814486240974</v>
      </c>
      <c r="E18" s="12">
        <f>AVERAGE($B$6:B18)</f>
        <v>0.00982390255853561</v>
      </c>
      <c r="F18" s="17">
        <f>(E18-(2%/12))/D18</f>
        <v>0.35978047175480454</v>
      </c>
    </row>
    <row r="19" spans="1:6" ht="15">
      <c r="A19" s="16">
        <f>Main!B19</f>
        <v>41698</v>
      </c>
      <c r="B19" s="13">
        <f>Main!C19/Main!C18-1</f>
        <v>0.015136847663469233</v>
      </c>
      <c r="D19" s="15">
        <f>STDEV($B$6:B19)</f>
        <v>0.021829565950410468</v>
      </c>
      <c r="E19" s="12">
        <f>AVERAGE($B$6:B19)</f>
        <v>0.01020339863745944</v>
      </c>
      <c r="F19" s="17">
        <f>(E19-(2%/12))/D19</f>
        <v>0.39106283607220577</v>
      </c>
    </row>
    <row r="20" spans="1:6" ht="15">
      <c r="A20" s="16">
        <f>Main!B20</f>
        <v>41729</v>
      </c>
      <c r="B20" s="13">
        <f>Main!C20/Main!C19-1</f>
        <v>0.005114867793671429</v>
      </c>
      <c r="D20" s="15">
        <f>STDEV($B$6:B20)</f>
        <v>0.021076487036146854</v>
      </c>
      <c r="E20" s="12">
        <f>AVERAGE($B$6:B20)</f>
        <v>0.009864163247873573</v>
      </c>
      <c r="F20" s="17">
        <f>(E20-(2%/12))/D20</f>
        <v>0.3889403659702841</v>
      </c>
    </row>
    <row r="21" spans="1:6" ht="15">
      <c r="A21" s="16">
        <f>Main!B21</f>
        <v>41759</v>
      </c>
      <c r="B21" s="13">
        <f>Main!C21/Main!C20-1</f>
        <v>0.009401414524754292</v>
      </c>
      <c r="D21" s="15">
        <f>STDEV($B$6:B21)</f>
        <v>0.020362149581752715</v>
      </c>
      <c r="E21" s="12">
        <f>AVERAGE($B$6:B21)</f>
        <v>0.009835241452678618</v>
      </c>
      <c r="F21" s="17">
        <f>(E21-(2%/12))/D21</f>
        <v>0.4011646586336895</v>
      </c>
    </row>
    <row r="22" spans="1:6" ht="15">
      <c r="A22" s="16">
        <f>Main!B22</f>
        <v>41789</v>
      </c>
      <c r="B22" s="13">
        <f>Main!C22/Main!C21-1</f>
        <v>0.012048192771084265</v>
      </c>
      <c r="D22" s="15">
        <f>STDEV($B$6:B22)</f>
        <v>0.019722870796881283</v>
      </c>
      <c r="E22" s="12">
        <f>AVERAGE($B$6:B22)</f>
        <v>0.009965415059643656</v>
      </c>
      <c r="F22" s="17">
        <f>(E22-(2%/12))/D22</f>
        <v>0.4207677715096752</v>
      </c>
    </row>
    <row r="23" spans="1:6" ht="15">
      <c r="A23" s="16">
        <f>Main!B23</f>
        <v>41820</v>
      </c>
      <c r="B23" s="13">
        <f>Main!C23/Main!C22-1</f>
        <v>0.012580209388720176</v>
      </c>
      <c r="D23" s="15">
        <f>STDEV($B$6:B23)</f>
        <v>0.019143918443446335</v>
      </c>
      <c r="E23" s="12">
        <f>AVERAGE($B$6:B23)</f>
        <v>0.010110681411259018</v>
      </c>
      <c r="F23" s="17">
        <f>(E23-(2%/12))/D23</f>
        <v>0.4410807938582212</v>
      </c>
    </row>
    <row r="24" spans="1:6" ht="15">
      <c r="A24" s="16">
        <f>Main!B24</f>
        <v>41851</v>
      </c>
      <c r="B24" s="13">
        <f>Main!C24/Main!C23-1</f>
        <v>0.035687484365880096</v>
      </c>
      <c r="D24" s="15">
        <f>STDEV($B$6:B24)</f>
        <v>0.01950792734404642</v>
      </c>
      <c r="E24" s="12">
        <f>AVERAGE($B$6:B24)</f>
        <v>0.011456828935186444</v>
      </c>
      <c r="F24" s="17">
        <f>(E24-(2%/12))/D24</f>
        <v>0.5018555839304791</v>
      </c>
    </row>
    <row r="25" spans="1:6" ht="15">
      <c r="A25" s="16">
        <f>Main!B25</f>
        <v>41880</v>
      </c>
      <c r="B25" s="13">
        <f>Main!C25/Main!C24-1</f>
        <v>0.01795346590451663</v>
      </c>
      <c r="D25" s="15">
        <f>STDEV($B$6:B25)</f>
        <v>0.01904311189740739</v>
      </c>
      <c r="E25" s="12">
        <f>AVERAGE($B$6:B25)</f>
        <v>0.011781660783652953</v>
      </c>
      <c r="F25" s="17">
        <f>(E25-(2%/12))/D25</f>
        <v>0.531162877762819</v>
      </c>
    </row>
    <row r="26" spans="1:6" ht="15">
      <c r="A26" s="16">
        <f>Main!B26</f>
        <v>41912</v>
      </c>
      <c r="B26" s="13">
        <f>Main!C26/Main!C25-1</f>
        <v>0.0011072445428661482</v>
      </c>
      <c r="D26" s="15">
        <f>STDEV($B$6:B26)</f>
        <v>0.018706522126289194</v>
      </c>
      <c r="E26" s="12">
        <f>AVERAGE($B$6:B26)</f>
        <v>0.01127335524837739</v>
      </c>
      <c r="F26" s="17">
        <f>(E26-(2%/12))/D26</f>
        <v>0.5135475486493544</v>
      </c>
    </row>
    <row r="27" spans="1:6" ht="15">
      <c r="A27" s="16">
        <f>Main!B27</f>
        <v>41943</v>
      </c>
      <c r="B27" s="13">
        <f>Main!C27/Main!C26-1</f>
        <v>0.00671512087217585</v>
      </c>
      <c r="D27" s="15">
        <f>STDEV($B$6:B27)</f>
        <v>0.018281544779482347</v>
      </c>
      <c r="E27" s="12">
        <f>AVERAGE($B$6:B27)</f>
        <v>0.011066162776731866</v>
      </c>
      <c r="F27" s="17">
        <f>(E27-(2%/12))/D27</f>
        <v>0.5141521804335919</v>
      </c>
    </row>
    <row r="28" spans="1:6" ht="15">
      <c r="A28" s="16">
        <f>Main!B28</f>
        <v>41971</v>
      </c>
      <c r="B28" s="13">
        <f>Main!C28/Main!C27-1</f>
        <v>0.010594051636192425</v>
      </c>
      <c r="D28" s="15">
        <f>STDEV($B$6:B28)</f>
        <v>0.017861494475947422</v>
      </c>
      <c r="E28" s="12">
        <f>AVERAGE($B$6:B28)</f>
        <v>0.011045636205404065</v>
      </c>
      <c r="F28" s="17">
        <f>(E28-(2%/12))/D28</f>
        <v>0.5250943335882263</v>
      </c>
    </row>
    <row r="29" spans="1:6" ht="15">
      <c r="A29" s="16">
        <f>Main!B29</f>
        <v>42004</v>
      </c>
      <c r="B29" s="13">
        <f>Main!C29/Main!C28-1</f>
        <v>-0.01560801366671849</v>
      </c>
      <c r="D29" s="15">
        <f>STDEV($B$6:B29)</f>
        <v>0.018296521419373803</v>
      </c>
      <c r="E29" s="12">
        <f>AVERAGE($B$6:B29)</f>
        <v>0.009935067460732291</v>
      </c>
      <c r="F29" s="17">
        <f>(E29-(2%/12))/D29</f>
        <v>0.4519110821421163</v>
      </c>
    </row>
    <row r="30" spans="1:6" ht="15">
      <c r="A30" s="16">
        <f>Main!B30</f>
        <v>42034</v>
      </c>
      <c r="B30" s="13">
        <f>Main!C30/Main!C29-1</f>
        <v>0.027766821803265618</v>
      </c>
      <c r="C30" s="12">
        <f>(1+B18)*(1+B19)*(1+B20)*(1+B21)*(1+B22)*(1+B23)*(1+B24)*(1+B25)*(1+B26)*(1+B27)*(1+B28)*(1+B29)-1</f>
        <v>0.11436357243319306</v>
      </c>
      <c r="D30" s="15">
        <f>STDEV($B$6:B30)</f>
        <v>0.01826288884317509</v>
      </c>
      <c r="E30" s="12">
        <f>AVERAGE($B$6:B30)</f>
        <v>0.010648337634433624</v>
      </c>
      <c r="F30" s="17">
        <f>(E30-(2%/12))/D30</f>
        <v>0.49179902724554125</v>
      </c>
    </row>
    <row r="31" spans="1:6" ht="15">
      <c r="A31" s="16">
        <f>Main!B31</f>
        <v>42062</v>
      </c>
      <c r="B31" s="13">
        <f>Main!C31/Main!C30-1</f>
        <v>0.02110676183897464</v>
      </c>
      <c r="C31" s="13"/>
      <c r="D31" s="15">
        <f>STDEV($B$6:B31)</f>
        <v>0.01801107035103735</v>
      </c>
      <c r="E31" s="12">
        <f>AVERAGE($B$6:B31)</f>
        <v>0.011050584719223664</v>
      </c>
      <c r="F31" s="17">
        <f>(E31-(2%/12))/D31</f>
        <v>0.5210083504013702</v>
      </c>
    </row>
    <row r="32" spans="1:6" ht="15">
      <c r="A32" s="16">
        <f>Main!B32</f>
        <v>42094</v>
      </c>
      <c r="B32" s="13">
        <f>Main!C32/Main!C31-1</f>
        <v>0.011425135297654876</v>
      </c>
      <c r="D32" s="15">
        <f>STDEV($B$6:B32)</f>
        <v>0.01766145463129909</v>
      </c>
      <c r="E32" s="12">
        <f>AVERAGE($B$6:B32)</f>
        <v>0.011064456962869264</v>
      </c>
      <c r="F32" s="17">
        <f>(E32-(2%/12))/D32</f>
        <v>0.5321073769058705</v>
      </c>
    </row>
    <row r="33" spans="1:6" ht="15">
      <c r="A33" s="16">
        <f>Main!B33</f>
        <v>42124</v>
      </c>
      <c r="B33" s="13">
        <f>Main!C33/Main!C32-1</f>
        <v>0.06465517241379293</v>
      </c>
      <c r="D33" s="15">
        <f>STDEV($B$6:B33)</f>
        <v>0.020073472529653306</v>
      </c>
      <c r="E33" s="12">
        <f>AVERAGE($B$6:B33)</f>
        <v>0.012978411086116538</v>
      </c>
      <c r="F33" s="17">
        <f>(E33-(2%/12))/D33</f>
        <v>0.5635170697416566</v>
      </c>
    </row>
    <row r="34" spans="1:6" ht="15">
      <c r="A34" s="16">
        <f>Main!B34</f>
        <v>42153</v>
      </c>
      <c r="B34" s="13">
        <f>Main!C34/Main!C33-1</f>
        <v>0.03908976685746213</v>
      </c>
      <c r="D34" s="15">
        <f>STDEV($B$6:B34)</f>
        <v>0.020299356551333646</v>
      </c>
      <c r="E34" s="12">
        <f>AVERAGE($B$6:B34)</f>
        <v>0.0138788026644388</v>
      </c>
      <c r="F34" s="17">
        <f>(E34-(2%/12))/D34</f>
        <v>0.6016021230470878</v>
      </c>
    </row>
    <row r="35" spans="1:6" ht="15">
      <c r="A35" s="16">
        <f>Main!B35</f>
        <v>42185</v>
      </c>
      <c r="B35" s="13">
        <f>Main!C35/Main!C34-1</f>
        <v>-0.015786645169958535</v>
      </c>
      <c r="D35" s="15">
        <f>STDEV($B$6:B35)</f>
        <v>0.020668560755872836</v>
      </c>
      <c r="E35" s="12">
        <f>AVERAGE($B$6:B35)</f>
        <v>0.012889954403292221</v>
      </c>
      <c r="F35" s="17">
        <f>(E35-(2%/12))/D35</f>
        <v>0.5430125430207583</v>
      </c>
    </row>
    <row r="36" spans="1:6" ht="15">
      <c r="A36" s="16">
        <f>Main!B36</f>
        <v>42216</v>
      </c>
      <c r="B36" s="13">
        <f>Main!C36/Main!C35-1</f>
        <v>-0.050849771346665684</v>
      </c>
      <c r="D36" s="15">
        <f>STDEV($B$6:B36)</f>
        <v>0.023323942498217887</v>
      </c>
      <c r="E36" s="12">
        <f>AVERAGE($B$6:B36)</f>
        <v>0.010833834217809708</v>
      </c>
      <c r="F36" s="17">
        <f>(E36-(2%/12))/D36</f>
        <v>0.3930367926367284</v>
      </c>
    </row>
    <row r="37" spans="1:6" ht="15">
      <c r="A37" s="16">
        <f>Main!B37</f>
        <v>42247</v>
      </c>
      <c r="B37" s="13">
        <f>Main!C37/Main!C36-1</f>
        <v>-0.07219905076945199</v>
      </c>
      <c r="D37" s="15">
        <f>STDEV($B$6:B37)</f>
        <v>0.02723801714897716</v>
      </c>
      <c r="E37" s="12">
        <f>AVERAGE($B$6:B37)</f>
        <v>0.00823905656195778</v>
      </c>
      <c r="F37" s="17">
        <f>(E37-(2%/12))/D37</f>
        <v>0.24129472638715624</v>
      </c>
    </row>
    <row r="38" spans="1:6" ht="15">
      <c r="A38" s="16">
        <f>Main!B38</f>
        <v>42277</v>
      </c>
      <c r="B38" s="13">
        <f>Main!C38/Main!C37-1</f>
        <v>0.004960471244768172</v>
      </c>
      <c r="D38" s="15">
        <f>STDEV($B$6:B38)</f>
        <v>0.026815119519573993</v>
      </c>
      <c r="E38" s="12">
        <f>AVERAGE($B$6:B38)</f>
        <v>0.008139705491739913</v>
      </c>
      <c r="F38" s="17">
        <f>(E38-(2%/12))/D38</f>
        <v>0.24139511369129568</v>
      </c>
    </row>
    <row r="39" spans="1:6" ht="15">
      <c r="A39" s="16">
        <f>Main!B39</f>
        <v>42307</v>
      </c>
      <c r="B39" s="13">
        <f>Main!C39/Main!C38-1</f>
        <v>0.031698287829708516</v>
      </c>
      <c r="D39" s="15">
        <f>STDEV($B$6:B39)</f>
        <v>0.02671301089611129</v>
      </c>
      <c r="E39" s="12">
        <f>AVERAGE($B$6:B39)</f>
        <v>0.008832604972268402</v>
      </c>
      <c r="F39" s="17">
        <f>(E39-(2%/12))/D39</f>
        <v>0.2682564812132393</v>
      </c>
    </row>
    <row r="40" spans="1:6" ht="15">
      <c r="A40" s="16">
        <f>Main!B40</f>
        <v>42338</v>
      </c>
      <c r="B40" s="13">
        <f>Main!C40/Main!C39-1</f>
        <v>-7.475517679611521E-05</v>
      </c>
      <c r="D40" s="15">
        <f>STDEV($B$6:B40)</f>
        <v>0.026360274012645044</v>
      </c>
      <c r="E40" s="12">
        <f>AVERAGE($B$6:B40)</f>
        <v>0.008578108968009415</v>
      </c>
      <c r="F40" s="17">
        <f>(E40-(2%/12))/D40</f>
        <v>0.2621915955056963</v>
      </c>
    </row>
    <row r="41" spans="1:6" ht="15">
      <c r="A41" s="16">
        <f>Main!B41</f>
        <v>42369</v>
      </c>
      <c r="B41" s="13">
        <f>Main!C41/Main!C40-1</f>
        <v>0.006429425837320757</v>
      </c>
      <c r="D41" s="15">
        <f>STDEV($B$6:B41)</f>
        <v>0.025983437668968882</v>
      </c>
      <c r="E41" s="12">
        <f>AVERAGE($B$6:B41)</f>
        <v>0.008518423325490286</v>
      </c>
      <c r="F41" s="17">
        <f>(E41-(2%/12))/D41</f>
        <v>0.26369708066020975</v>
      </c>
    </row>
    <row r="42" spans="1:6" ht="15">
      <c r="A42" s="16">
        <f>Main!B42</f>
        <v>42398</v>
      </c>
      <c r="B42" s="13">
        <f>Main!C42/Main!C41-1</f>
        <v>-0.06574060317931962</v>
      </c>
      <c r="C42" s="12">
        <f>(1+B30)*(1+B31)*(1+B32)*(1+B33)*(1+B34)*(1+B35)*(1+B36)*(1+B37)*(1+B38)*(1+B39)*(1+B40)*(1+B41)-1</f>
        <v>0.0619231679419423</v>
      </c>
      <c r="D42" s="15">
        <f>STDEV($B$6:B42)</f>
        <v>0.02837997692840922</v>
      </c>
      <c r="E42" s="12">
        <f>AVERAGE($B$6:B42)</f>
        <v>0.006511422609144072</v>
      </c>
      <c r="F42" s="17">
        <f>(E42-(2%/12))/D42</f>
        <v>0.170710355216239</v>
      </c>
    </row>
    <row r="43" spans="1:6" ht="15">
      <c r="A43" s="16">
        <f>Main!B43</f>
        <v>42429</v>
      </c>
      <c r="B43" s="13">
        <f>Main!C43/Main!C42-1</f>
        <v>-0.007314939969786161</v>
      </c>
      <c r="D43" s="15">
        <f>STDEV($B$6:B43)</f>
        <v>0.02808354756110517</v>
      </c>
      <c r="E43" s="12">
        <f>AVERAGE($B$6:B43)</f>
        <v>0.006147570962330119</v>
      </c>
      <c r="F43" s="17">
        <f>(E43-(2%/12))/D43</f>
        <v>0.1595562058501955</v>
      </c>
    </row>
    <row r="44" spans="1:6" ht="15">
      <c r="A44" s="16">
        <f>Main!B44</f>
        <v>42460</v>
      </c>
      <c r="B44" s="13">
        <f>Main!C44/Main!C43-1</f>
        <v>0.05534641569883858</v>
      </c>
      <c r="D44" s="15">
        <f>STDEV($B$6:B44)</f>
        <v>0.028809643104033344</v>
      </c>
      <c r="E44" s="12">
        <f>AVERAGE($B$6:B44)</f>
        <v>0.007409079801727772</v>
      </c>
      <c r="F44" s="17">
        <f>(E44-(2%/12))/D44</f>
        <v>0.19932260577907568</v>
      </c>
    </row>
    <row r="45" spans="1:6" ht="15">
      <c r="A45" s="16">
        <f>Main!B45</f>
        <v>42489</v>
      </c>
      <c r="B45" s="13">
        <f>Main!C45/Main!C44-1</f>
        <v>0.008272616879174244</v>
      </c>
      <c r="D45" s="15">
        <f>STDEV($B$6:B45)</f>
        <v>0.028438217971138095</v>
      </c>
      <c r="E45" s="12">
        <f>AVERAGE($B$6:B45)</f>
        <v>0.007430668228663934</v>
      </c>
      <c r="F45" s="17">
        <f>(E45-(2%/12))/D45</f>
        <v>0.2026850475598416</v>
      </c>
    </row>
    <row r="46" spans="1:6" ht="15">
      <c r="A46" s="16">
        <f>Main!B46</f>
        <v>42521</v>
      </c>
      <c r="B46" s="13">
        <f>Main!C46/Main!C45-1</f>
        <v>-0.006774557771923262</v>
      </c>
      <c r="D46" s="15">
        <f>STDEV($B$6:B46)</f>
        <v>0.02816798900787216</v>
      </c>
      <c r="E46" s="12">
        <f>AVERAGE($B$6:B46)</f>
        <v>0.007084199301820343</v>
      </c>
      <c r="F46" s="17">
        <f>(E46-(2%/12))/D46</f>
        <v>0.1923294074575089</v>
      </c>
    </row>
    <row r="47" spans="1:6" ht="15">
      <c r="A47" s="16">
        <f>Main!B47</f>
        <v>42551</v>
      </c>
      <c r="B47" s="13">
        <f>Main!C47/Main!C46-1</f>
        <v>-0.002500947328533454</v>
      </c>
      <c r="D47" s="15">
        <f>STDEV($B$6:B47)</f>
        <v>0.027861640613616057</v>
      </c>
      <c r="E47" s="12">
        <f>AVERAGE($B$6:B47)</f>
        <v>0.006855981524907158</v>
      </c>
      <c r="F47" s="17">
        <f>(E47-(2%/12))/D47</f>
        <v>0.18625302544834563</v>
      </c>
    </row>
    <row r="48" spans="1:6" ht="15">
      <c r="A48" s="16">
        <f>Main!B48</f>
        <v>42580</v>
      </c>
      <c r="B48" s="13">
        <f>Main!C48/Main!C47-1</f>
        <v>0.02028567087068822</v>
      </c>
      <c r="D48" s="15">
        <f>STDEV($B$6:B48)</f>
        <v>0.027604034359383314</v>
      </c>
      <c r="E48" s="12">
        <f>AVERAGE($B$6:B48)</f>
        <v>0.007168299881785787</v>
      </c>
      <c r="F48" s="17">
        <f>(E48-(2%/12))/D48</f>
        <v>0.19930540382221248</v>
      </c>
    </row>
    <row r="49" spans="1:6" ht="15">
      <c r="A49" s="16">
        <f>Main!B49</f>
        <v>42613</v>
      </c>
      <c r="B49" s="13">
        <f>Main!C49/Main!C48-1</f>
        <v>0.04222205674286994</v>
      </c>
      <c r="D49" s="15">
        <f>STDEV($B$6:B49)</f>
        <v>0.02778828317391871</v>
      </c>
      <c r="E49" s="12">
        <f>AVERAGE($B$6:B49)</f>
        <v>0.007964976174083154</v>
      </c>
      <c r="F49" s="17">
        <f>(E49-(2%/12))/D49</f>
        <v>0.22665342324307033</v>
      </c>
    </row>
    <row r="50" spans="1:6" ht="15">
      <c r="A50" s="16">
        <f>Main!B50</f>
        <v>42643</v>
      </c>
      <c r="B50" s="13">
        <f>Main!C50/Main!C49-1</f>
        <v>0.02736496141754774</v>
      </c>
      <c r="D50" s="15">
        <f>STDEV($B$6:B50)</f>
        <v>0.027622499557768257</v>
      </c>
      <c r="E50" s="12">
        <f>AVERAGE($B$6:B50)</f>
        <v>0.008396086957271256</v>
      </c>
      <c r="F50" s="17">
        <f>(E50-(2%/12))/D50</f>
        <v>0.24362097559386434</v>
      </c>
    </row>
    <row r="51" spans="1:6" ht="15">
      <c r="A51" s="16">
        <f>Main!B51</f>
        <v>42674</v>
      </c>
      <c r="B51" s="13">
        <f>Main!C51/Main!C50-1</f>
        <v>0.023715140134918933</v>
      </c>
      <c r="D51" s="15">
        <f>STDEV($B$6:B51)</f>
        <v>0.02740708788894301</v>
      </c>
      <c r="E51" s="12">
        <f>AVERAGE($B$6:B51)</f>
        <v>0.00872910985243751</v>
      </c>
      <c r="F51" s="17">
        <f>(E51-(2%/12))/D51</f>
        <v>0.2576867419985938</v>
      </c>
    </row>
    <row r="52" spans="1:6" ht="14.25" customHeight="1">
      <c r="A52" s="16">
        <f>Main!B52</f>
        <v>42704</v>
      </c>
      <c r="B52" s="13">
        <f>Main!C52/Main!C51-1</f>
        <v>0.016032608695652373</v>
      </c>
      <c r="D52" s="15">
        <f>STDEV($B$6:B52)</f>
        <v>0.02712847339944475</v>
      </c>
      <c r="E52" s="12">
        <f>AVERAGE($B$6:B52)</f>
        <v>0.008884503444846337</v>
      </c>
      <c r="F52" s="17">
        <f>(E52-(2%/12))/D52</f>
        <v>0.266061295521605</v>
      </c>
    </row>
    <row r="53" spans="1:6" ht="15">
      <c r="A53" s="16">
        <f>Main!B53</f>
        <v>42734</v>
      </c>
      <c r="B53" s="13">
        <f>Main!C53/Main!C52-1</f>
        <v>0.002340197913880626</v>
      </c>
      <c r="D53" s="15">
        <f>STDEV($B$6:B53)</f>
        <v>0.02685493847349749</v>
      </c>
      <c r="E53" s="12">
        <f>AVERAGE($B$6:B53)</f>
        <v>0.008748163746284551</v>
      </c>
      <c r="F53" s="17">
        <f>(E53-(2%/12))/D53</f>
        <v>0.2636944071425242</v>
      </c>
    </row>
    <row r="54" spans="1:6" ht="15">
      <c r="A54" s="16">
        <f>Main!B54</f>
        <v>42766</v>
      </c>
      <c r="B54" s="13">
        <f>Main!C54/Main!C53-1</f>
        <v>0.015676072310052636</v>
      </c>
      <c r="C54" s="12">
        <f>(1+B42)*(1+B43)*(1+B44)*(1+B45)*(1+B46)*(1+B47)*(1+B48)*(1+B49)*(1+B50)*(1+B51)*(1+B52)*(1+B53)-1</f>
        <v>0.11357896300698256</v>
      </c>
      <c r="D54" s="15">
        <f>STDEV($B$6:B54)</f>
        <v>0.0265921508109368</v>
      </c>
      <c r="E54" s="12">
        <f>AVERAGE($B$6:B54)</f>
        <v>0.008889549635341042</v>
      </c>
      <c r="F54" s="17">
        <f>(E54-(2%/12))/D54</f>
        <v>0.27161710310787474</v>
      </c>
    </row>
    <row r="55" spans="1:6" ht="15">
      <c r="A55" s="16">
        <f>Main!B55</f>
        <v>42794</v>
      </c>
      <c r="B55" s="13">
        <f>Main!C55/Main!C54-1</f>
        <v>0.031722054380664666</v>
      </c>
      <c r="D55" s="15">
        <f>STDEV($B$6:B55)</f>
        <v>0.026516739447561537</v>
      </c>
      <c r="E55" s="12">
        <f>AVERAGE($B$6:B55)</f>
        <v>0.009346199730247515</v>
      </c>
      <c r="F55" s="17">
        <f>(E55-(2%/12))/D55</f>
        <v>0.28961075997927993</v>
      </c>
    </row>
    <row r="56" spans="1:6" ht="15">
      <c r="A56" s="16">
        <f>Main!B56</f>
        <v>42825</v>
      </c>
      <c r="B56" s="13">
        <f>Main!C56/Main!C55-1</f>
        <v>0.017251257241072127</v>
      </c>
      <c r="D56" s="15">
        <f>STDEV($B$6:B56)</f>
        <v>0.026273561127865584</v>
      </c>
      <c r="E56" s="12">
        <f>AVERAGE($B$6:B56)</f>
        <v>0.009501200857910744</v>
      </c>
      <c r="F56" s="17">
        <f>(E56-(2%/12))/D56</f>
        <v>0.29819079922648234</v>
      </c>
    </row>
    <row r="57" spans="1:6" ht="15">
      <c r="A57" s="16">
        <f>Main!B57</f>
        <v>42855</v>
      </c>
      <c r="B57" s="13">
        <f>Main!C57/Main!C56-1</f>
        <v>0.008010012515644593</v>
      </c>
      <c r="D57" s="15">
        <f>STDEV($B$6:B57)</f>
        <v>0.026015523871334035</v>
      </c>
      <c r="E57" s="12">
        <f>AVERAGE($B$6:B57)</f>
        <v>0.00947252415902101</v>
      </c>
      <c r="F57" s="17">
        <f>(E57-(2%/12))/D57</f>
        <v>0.3000461390268391</v>
      </c>
    </row>
    <row r="58" spans="1:6" ht="15">
      <c r="A58" s="16">
        <f>Main!B58</f>
        <v>42886</v>
      </c>
      <c r="B58" s="13">
        <f>Main!C58/Main!C57-1</f>
        <v>0.005401042960019753</v>
      </c>
      <c r="D58" s="15">
        <f>STDEV($B$6:B58)</f>
        <v>0.025770229463635084</v>
      </c>
      <c r="E58" s="12">
        <f>AVERAGE($B$6:B58)</f>
        <v>0.009395703759039854</v>
      </c>
      <c r="F58" s="17">
        <f>(E58-(2%/12))/D58</f>
        <v>0.2999211591530372</v>
      </c>
    </row>
    <row r="59" spans="1:6" ht="15">
      <c r="A59" s="16">
        <f>Main!B59</f>
        <v>42916</v>
      </c>
      <c r="B59" s="13">
        <f>Main!C59/Main!C58-1</f>
        <v>0.004692806421735307</v>
      </c>
      <c r="D59" s="15">
        <f>STDEV($B$6:B59)</f>
        <v>0.02553397789864923</v>
      </c>
      <c r="E59" s="12">
        <f>AVERAGE($B$6:B59)</f>
        <v>0.009308613067608287</v>
      </c>
      <c r="F59" s="17">
        <f>(E59-(2%/12))/D59</f>
        <v>0.2992853848027293</v>
      </c>
    </row>
    <row r="60" spans="1:6" ht="15">
      <c r="A60" s="16">
        <f>Main!B60</f>
        <v>42947</v>
      </c>
      <c r="B60" s="13">
        <f>Main!C60/Main!C59-1</f>
        <v>0.007252166431073626</v>
      </c>
      <c r="D60" s="15">
        <f>STDEV($B$6:B60)</f>
        <v>0.02529796710130722</v>
      </c>
      <c r="E60" s="12">
        <f>AVERAGE($B$6:B60)</f>
        <v>0.009271223128762203</v>
      </c>
      <c r="F60" s="17">
        <f>(E60-(2%/12))/D60</f>
        <v>0.30059950792261825</v>
      </c>
    </row>
    <row r="61" spans="1:6" ht="15">
      <c r="A61" s="16">
        <f>Main!B61</f>
        <v>42978</v>
      </c>
      <c r="B61" s="13">
        <f>Main!C61/Main!C60-1</f>
        <v>0.005857587406187026</v>
      </c>
      <c r="D61" s="15">
        <f>STDEV($B$6:B61)</f>
        <v>0.025071080896292692</v>
      </c>
      <c r="E61" s="12">
        <f>AVERAGE($B$6:B61)</f>
        <v>0.009210265348001932</v>
      </c>
      <c r="F61" s="17">
        <f>(E61-(2%/12))/D61</f>
        <v>0.30088845042380086</v>
      </c>
    </row>
    <row r="62" spans="1:6" ht="15">
      <c r="A62" s="16">
        <f>Main!B62</f>
        <v>43008</v>
      </c>
      <c r="B62" s="13">
        <f>Main!C62/Main!C61-1</f>
        <v>0.006248104337276406</v>
      </c>
      <c r="D62" s="15">
        <f>STDEV($B$6:B62)</f>
        <v>0.02484932120839733</v>
      </c>
      <c r="E62" s="12">
        <f>AVERAGE($B$6:B62)</f>
        <v>0.00915829761097166</v>
      </c>
      <c r="F62" s="17">
        <f>(E62-(2%/12))/D62</f>
        <v>0.3014823174233566</v>
      </c>
    </row>
    <row r="63" spans="1:6" ht="15">
      <c r="A63" s="16">
        <f>Main!B63</f>
        <v>43039</v>
      </c>
      <c r="B63" s="13">
        <f>Main!C63/Main!C62-1</f>
        <v>0.0220038582107549</v>
      </c>
      <c r="D63" s="15">
        <f>STDEV($B$6:B63)</f>
        <v>0.02468806596677665</v>
      </c>
      <c r="E63" s="12">
        <f>AVERAGE($B$6:B63)</f>
        <v>0.009379772793726543</v>
      </c>
      <c r="F63" s="17">
        <f>(E63-(2%/12))/D63</f>
        <v>0.3124224529146834</v>
      </c>
    </row>
    <row r="64" spans="1:6" ht="15">
      <c r="A64" s="16">
        <f>Main!B64</f>
        <v>43069</v>
      </c>
      <c r="B64" s="13">
        <f>Main!C64/Main!C63-1</f>
        <v>-0.0038341296525689073</v>
      </c>
      <c r="D64" s="15">
        <f>STDEV($B$6:B64)</f>
        <v>0.024534698174128847</v>
      </c>
      <c r="E64" s="12">
        <f>AVERAGE($B$6:B64)</f>
        <v>0.009155808345484247</v>
      </c>
      <c r="F64" s="17">
        <f>(E64-(2%/12))/D64</f>
        <v>0.3052469455978338</v>
      </c>
    </row>
    <row r="65" spans="1:6" ht="15">
      <c r="A65" s="16">
        <f>Main!B65</f>
        <v>43100</v>
      </c>
      <c r="B65" s="13">
        <f>Main!C65/Main!C64-1</f>
        <v>0.000355281856939893</v>
      </c>
      <c r="D65" s="15">
        <f>STDEV($B$6:B65)</f>
        <v>0.024352405820701667</v>
      </c>
      <c r="E65" s="12">
        <f>AVERAGE($B$6:B65)</f>
        <v>0.009009132904008508</v>
      </c>
      <c r="F65" s="17">
        <f>(E65-(2%/12))/D65</f>
        <v>0.3015088649311234</v>
      </c>
    </row>
    <row r="66" spans="1:6" ht="15">
      <c r="A66" s="16">
        <f>Main!B66</f>
        <v>43131</v>
      </c>
      <c r="B66" s="13">
        <f>Main!C66/Main!C65-1</f>
        <v>0.03137208476382147</v>
      </c>
      <c r="C66" s="12">
        <f>(1+B54)*(1+B55)*(1+B56)*(1+B57)*(1+B58)*(1+B59)*(1+B60)*(1+B61)*(1+B62)*(1+B63)*(1+B64)*(1+B65)-1</f>
        <v>0.12694283236608683</v>
      </c>
      <c r="D66" s="15">
        <f>STDEV($B$6:B66)</f>
        <v>0.024317772552480757</v>
      </c>
      <c r="E66" s="12">
        <f>AVERAGE($B$6:B66)</f>
        <v>0.009375738672202164</v>
      </c>
      <c r="F66" s="17">
        <f>(E66-(2%/12))/D66</f>
        <v>0.31701390367470406</v>
      </c>
    </row>
    <row r="67" spans="1:6" ht="15">
      <c r="A67" s="16">
        <f>Main!B67</f>
        <v>43159</v>
      </c>
      <c r="B67" s="13">
        <f>Main!C67/Main!C66-1</f>
        <v>-0.02083333333333326</v>
      </c>
      <c r="D67" s="15">
        <f>STDEV($B$6:B67)</f>
        <v>0.024420870066967235</v>
      </c>
      <c r="E67" s="12">
        <f>AVERAGE($B$6:B67)</f>
        <v>0.008888495575338688</v>
      </c>
      <c r="F67" s="17">
        <f>(E67-(2%/12))/D67</f>
        <v>0.29572365312407894</v>
      </c>
    </row>
    <row r="68" spans="1:6" ht="15">
      <c r="A68" s="16">
        <f>Main!B68</f>
        <v>43190</v>
      </c>
      <c r="B68" s="13">
        <f>Main!C68/Main!C67-1</f>
        <v>-0.018345935173788352</v>
      </c>
      <c r="D68" s="15">
        <f>STDEV($B$6:B68)</f>
        <v>0.024464936581854894</v>
      </c>
      <c r="E68" s="12">
        <f>AVERAGE($B$6:B68)</f>
        <v>0.008456203023765244</v>
      </c>
      <c r="F68" s="17">
        <f>(E68-(2%/12))/D68</f>
        <v>0.2775211100336237</v>
      </c>
    </row>
    <row r="69" spans="1:6" ht="15">
      <c r="A69" s="16">
        <f>Main!B69</f>
        <v>43220</v>
      </c>
      <c r="B69" s="13">
        <f>Main!C69/Main!C68-1</f>
        <v>0.013673274420826553</v>
      </c>
      <c r="D69" s="15">
        <f>STDEV($B$6:B69)</f>
        <v>0.024278753569006262</v>
      </c>
      <c r="E69" s="12">
        <f>AVERAGE($B$6:B69)</f>
        <v>0.008537719764344327</v>
      </c>
      <c r="F69" s="17">
        <f>(E69-(2%/12))/D69</f>
        <v>0.2830068305668335</v>
      </c>
    </row>
    <row r="70" spans="1:6" ht="15">
      <c r="A70" s="16">
        <f>Main!B70</f>
        <v>43251</v>
      </c>
      <c r="B70" s="13">
        <f>Main!C70/Main!C69-1</f>
        <v>0.01608057960770437</v>
      </c>
      <c r="D70" s="15">
        <f>STDEV($B$6:B70)</f>
        <v>0.024106490810137868</v>
      </c>
      <c r="E70" s="12">
        <f>AVERAGE($B$6:B70)</f>
        <v>0.00865376376193448</v>
      </c>
      <c r="F70" s="17">
        <f>(E70-(2%/12))/D70</f>
        <v>0.28984297840353535</v>
      </c>
    </row>
    <row r="71" spans="1:6" ht="15">
      <c r="A71" s="16">
        <f>Main!B71</f>
        <v>43281</v>
      </c>
      <c r="B71" s="13">
        <f>Main!C71/Main!C70-1</f>
        <v>-0.025797101449275273</v>
      </c>
      <c r="D71" s="15">
        <f>STDEV($B$6:B71)</f>
        <v>0.02429331813862014</v>
      </c>
      <c r="E71" s="12">
        <f>AVERAGE($B$6:B71)</f>
        <v>0.00813178095570403</v>
      </c>
      <c r="F71" s="17">
        <f>(E71-(2%/12))/D71</f>
        <v>0.2661272639722068</v>
      </c>
    </row>
    <row r="72" spans="1:6" ht="15">
      <c r="A72" s="16">
        <f>Main!B72</f>
        <v>43312</v>
      </c>
      <c r="B72" s="13">
        <f>Main!C72/Main!C71-1</f>
        <v>-0.011603689378161364</v>
      </c>
      <c r="D72" s="15">
        <f>STDEV($B$6:B72)</f>
        <v>0.02422883969812804</v>
      </c>
      <c r="E72" s="12">
        <f>AVERAGE($B$6:B72)</f>
        <v>0.00783722169698962</v>
      </c>
      <c r="F72" s="17">
        <f>(E72-(2%/12))/D72</f>
        <v>0.25467810704941435</v>
      </c>
    </row>
    <row r="73" spans="1:6" ht="15">
      <c r="A73" s="16">
        <f>Main!B73</f>
        <v>43343</v>
      </c>
      <c r="B73" s="13">
        <f>Main!C73/Main!C72-1</f>
        <v>-0.009391932570740558</v>
      </c>
      <c r="D73" s="15">
        <f>STDEV($B$6:B73)</f>
        <v>0.024137942768434114</v>
      </c>
      <c r="E73" s="12">
        <f>AVERAGE($B$6:B73)</f>
        <v>0.007583851781287707</v>
      </c>
      <c r="F73" s="17">
        <f>(E73-(2%/12))/D73</f>
        <v>0.24514040700929635</v>
      </c>
    </row>
    <row r="74" spans="1:6" ht="15">
      <c r="A74" s="16">
        <f>Main!B74</f>
        <v>43373</v>
      </c>
      <c r="B74" s="13">
        <f>Main!C74/Main!C73-1</f>
        <v>-0.012519752035979104</v>
      </c>
      <c r="D74" s="15">
        <f>STDEV($B$6:B74)</f>
        <v>0.024081722506066307</v>
      </c>
      <c r="E74" s="12">
        <f>AVERAGE($B$6:B74)</f>
        <v>0.007292495204225869</v>
      </c>
      <c r="F74" s="17">
        <f>(E74-(2%/12))/D74</f>
        <v>0.23361404219079543</v>
      </c>
    </row>
    <row r="75" spans="1:6" ht="15">
      <c r="A75" s="16">
        <f>Main!B75</f>
        <v>43404</v>
      </c>
      <c r="B75" s="13">
        <f>Main!C75/Main!C74-1</f>
        <v>-0.07693254554406692</v>
      </c>
      <c r="D75" s="15">
        <f>STDEV($B$6:B75)</f>
        <v>0.025939649319421148</v>
      </c>
      <c r="E75" s="12">
        <f>AVERAGE($B$6:B75)</f>
        <v>0.006089280336393115</v>
      </c>
      <c r="F75" s="17">
        <f>(E75-(2%/12))/D75</f>
        <v>0.17049627831380182</v>
      </c>
    </row>
    <row r="76" spans="1:6" ht="15">
      <c r="A76" s="16">
        <f>Main!B76</f>
        <v>43434</v>
      </c>
      <c r="B76" s="13">
        <f>Main!C76/Main!C75-1</f>
        <v>0.02480330710761436</v>
      </c>
      <c r="D76" s="15">
        <f>STDEV($B$6:B76)</f>
        <v>0.02584928715939185</v>
      </c>
      <c r="E76" s="12">
        <f>AVERAGE($B$6:B76)</f>
        <v>0.006352858178241301</v>
      </c>
      <c r="F76" s="17">
        <f>(E76-(2%/12))/D76</f>
        <v>0.18128900354886557</v>
      </c>
    </row>
    <row r="77" spans="1:6" ht="15">
      <c r="A77" s="16">
        <f>Main!B77</f>
        <v>43465</v>
      </c>
      <c r="B77" s="13">
        <f>Main!C77/Main!C76-1</f>
        <v>-0.013012361743656498</v>
      </c>
      <c r="D77" s="15">
        <f>STDEV($B$6:B77)</f>
        <v>0.02576786909366527</v>
      </c>
      <c r="E77" s="12">
        <f>AVERAGE($B$6:B77)</f>
        <v>0.0060838967904371655</v>
      </c>
      <c r="F77" s="17">
        <f>(E77-(2%/12))/D77</f>
        <v>0.17142395856304715</v>
      </c>
    </row>
    <row r="78" spans="1:6" ht="15">
      <c r="A78" s="16">
        <f>Main!B78</f>
        <v>43496</v>
      </c>
      <c r="B78" s="13">
        <f>Main!C78/Main!C77-1</f>
        <v>0.04001318391562303</v>
      </c>
      <c r="D78" s="15">
        <f>STDEV($B$6:B78)</f>
        <v>0.025894611521463818</v>
      </c>
      <c r="E78" s="12">
        <f>AVERAGE($B$6:B78)</f>
        <v>0.006548681545576698</v>
      </c>
      <c r="F78" s="17">
        <f>(E78-(2%/12))/D78</f>
        <v>0.18853400734988326</v>
      </c>
    </row>
    <row r="79" spans="1:6" ht="15">
      <c r="A79" s="16">
        <f>Main!B79</f>
        <v>43524</v>
      </c>
      <c r="B79" s="13">
        <f>Main!C79/Main!C78-1</f>
        <v>0.021486974710020812</v>
      </c>
      <c r="D79" s="15">
        <f>STDEV($B$6:B79)</f>
        <v>0.025775203717616234</v>
      </c>
      <c r="E79" s="12">
        <f>AVERAGE($B$6:B79)</f>
        <v>0.00675055037212324</v>
      </c>
      <c r="F79" s="17">
        <f>(E79-(2%/12))/D79</f>
        <v>0.1972393219915449</v>
      </c>
    </row>
    <row r="80" spans="1:6" ht="15">
      <c r="A80" s="16">
        <f>Main!B80</f>
        <v>43555</v>
      </c>
      <c r="B80" s="13">
        <f>Main!C80/Main!C79-1</f>
        <v>0.0065773144700918</v>
      </c>
      <c r="D80" s="15">
        <f>STDEV($B$6:B80)</f>
        <v>0.025600462374021336</v>
      </c>
      <c r="E80" s="12">
        <f>AVERAGE($B$6:B80)</f>
        <v>0.006748240560096154</v>
      </c>
      <c r="F80" s="17">
        <f>(E80-(2%/12))/D80</f>
        <v>0.19849539509044697</v>
      </c>
    </row>
    <row r="81" spans="1:6" ht="15">
      <c r="A81" s="16">
        <f>Main!B81</f>
        <v>43585</v>
      </c>
      <c r="B81" s="13">
        <f>Main!C81/Main!C80-1</f>
        <v>0.010109727530514201</v>
      </c>
      <c r="D81" s="15">
        <f>STDEV($B$6:B81)</f>
        <v>0.025432143119626587</v>
      </c>
      <c r="E81" s="12">
        <f>AVERAGE($B$6:B81)</f>
        <v>0.006792470651812181</v>
      </c>
      <c r="F81" s="17">
        <f>(E81-(2%/12))/D81</f>
        <v>0.201548251794392</v>
      </c>
    </row>
    <row r="82" spans="1:6" ht="15">
      <c r="A82" s="16">
        <f>Main!B82</f>
        <v>43616</v>
      </c>
      <c r="B82" s="13">
        <f>Main!C82/Main!C81-1</f>
        <v>-0.0387525936775297</v>
      </c>
      <c r="D82" s="15">
        <f>STDEV($B$6:B82)</f>
        <v>0.02579191938205636</v>
      </c>
      <c r="E82" s="12">
        <f>AVERAGE($B$6:B82)</f>
        <v>0.006200976309872676</v>
      </c>
      <c r="F82" s="17">
        <f>(E82-(2%/12))/D82</f>
        <v>0.17580349783353322</v>
      </c>
    </row>
    <row r="83" spans="1:6" ht="15">
      <c r="A83" s="16">
        <f>Main!B83</f>
        <v>43646</v>
      </c>
      <c r="B83" s="13">
        <f>Main!C83/Main!C82-1</f>
        <v>0.010094597168433861</v>
      </c>
      <c r="D83" s="15">
        <f>STDEV($B$6:B83)</f>
        <v>0.025627684384447107</v>
      </c>
      <c r="E83" s="12">
        <f>AVERAGE($B$6:B83)</f>
        <v>0.0062508945260080755</v>
      </c>
      <c r="F83" s="17">
        <f>(E83-(2%/12))/D83</f>
        <v>0.1788779583271081</v>
      </c>
    </row>
    <row r="84" spans="1:6" ht="15">
      <c r="A84" s="16">
        <f>Main!B84</f>
        <v>43677</v>
      </c>
      <c r="B84" s="13">
        <f>Main!C84/Main!C83-1</f>
        <v>-0.0023255813953488857</v>
      </c>
      <c r="D84" s="15">
        <f>STDEV($B$6:B84)</f>
        <v>0.025481151098905943</v>
      </c>
      <c r="E84" s="12">
        <f>AVERAGE($B$6:B84)</f>
        <v>0.006142331539661785</v>
      </c>
      <c r="F84" s="17">
        <f>(E84-(2%/12))/D84</f>
        <v>0.17564610231392902</v>
      </c>
    </row>
    <row r="85" spans="1:6" ht="15">
      <c r="A85" s="16">
        <f>Main!B85</f>
        <v>43708</v>
      </c>
      <c r="B85" s="13">
        <f>Main!C85/Main!C84-1</f>
        <v>-0.05562905562905551</v>
      </c>
      <c r="D85" s="15">
        <f>STDEV($B$6:B85)</f>
        <v>0.026244361601248465</v>
      </c>
      <c r="E85" s="12">
        <f>AVERAGE($B$6:B85)</f>
        <v>0.005370189200052819</v>
      </c>
      <c r="F85" s="17">
        <f>(E85-(2%/12))/D85</f>
        <v>0.1411168840628218</v>
      </c>
    </row>
    <row r="86" spans="1:6" ht="15">
      <c r="A86" s="16">
        <f>Main!B86</f>
        <v>43738</v>
      </c>
      <c r="B86" s="13">
        <f>Main!C86/Main!C85-1</f>
        <v>0.004469646430953933</v>
      </c>
      <c r="D86" s="15">
        <f>STDEV($B$6:B86)</f>
        <v>0.026080010476877576</v>
      </c>
      <c r="E86" s="12">
        <f>AVERAGE($B$6:B86)</f>
        <v>0.005359071388088635</v>
      </c>
      <c r="F86" s="17">
        <f>(E86-(2%/12))/D86</f>
        <v>0.14157987876176806</v>
      </c>
    </row>
    <row r="87" spans="1:6" ht="15">
      <c r="A87" s="16">
        <f>Main!B87</f>
        <v>43769</v>
      </c>
      <c r="B87" s="13">
        <f>Main!C87/Main!C86-1</f>
        <v>0.002988643156007331</v>
      </c>
      <c r="D87" s="15">
        <f>STDEV($B$6:B87)</f>
        <v>0.025919844660311827</v>
      </c>
      <c r="E87" s="12">
        <f>AVERAGE($B$6:B87)</f>
        <v>0.00533016372672179</v>
      </c>
      <c r="F87" s="17">
        <f>(E87-(2%/12))/D87</f>
        <v>0.1413394681976867</v>
      </c>
    </row>
    <row r="88" spans="1:6" ht="15">
      <c r="A88" s="16">
        <f>Main!B88</f>
        <v>43799</v>
      </c>
      <c r="B88" s="13">
        <f>Main!C88/Main!C87-1</f>
        <v>0.0034432525493310884</v>
      </c>
      <c r="D88" s="15">
        <f>STDEV($B$6:B88)</f>
        <v>0.025762144581373145</v>
      </c>
      <c r="E88" s="12">
        <f>AVERAGE($B$6:B88)</f>
        <v>0.005307429857114673</v>
      </c>
      <c r="F88" s="17">
        <f>(E88-(2%/12))/D88</f>
        <v>0.14132220937384207</v>
      </c>
    </row>
    <row r="89" spans="1:6" ht="15">
      <c r="A89" s="16">
        <f>Main!B89</f>
        <v>43830</v>
      </c>
      <c r="B89" s="13">
        <f>Main!C89/Main!C88-1</f>
        <v>0.023822093176719017</v>
      </c>
      <c r="D89" s="15">
        <f>STDEV($B$6:B89)</f>
        <v>0.025686041296914132</v>
      </c>
      <c r="E89" s="12">
        <f>AVERAGE($B$6:B89)</f>
        <v>0.0055278425156813915</v>
      </c>
      <c r="F89" s="17">
        <f>(E89-(2%/12))/D89</f>
        <v>0.150321951303512</v>
      </c>
    </row>
    <row r="90" spans="1:6" ht="15">
      <c r="A90" s="16">
        <f>Main!B90</f>
        <v>43861</v>
      </c>
      <c r="B90" s="13">
        <f>Main!C90/Main!C89-1</f>
        <v>-0.04331292297776346</v>
      </c>
      <c r="D90" s="15">
        <f>STDEV($B$6:B90)</f>
        <v>0.02607646543340021</v>
      </c>
      <c r="E90" s="12">
        <f>AVERAGE($B$6:B90)</f>
        <v>0.0049532452745820405</v>
      </c>
      <c r="F90" s="17">
        <f>(E90-(2%/12))/D90</f>
        <v>0.12603619981816008</v>
      </c>
    </row>
    <row r="91" spans="1:6" ht="15">
      <c r="A91" s="16">
        <f>Main!B91</f>
        <v>43890</v>
      </c>
      <c r="B91" s="13">
        <f>Main!C91/Main!C90-1</f>
        <v>-0.02775719194232973</v>
      </c>
      <c r="D91" s="15">
        <f>STDEV($B$6:B91)</f>
        <v>0.026161494677080364</v>
      </c>
      <c r="E91" s="12">
        <f>AVERAGE($B$6:B91)</f>
        <v>0.004572891353455159</v>
      </c>
      <c r="F91" s="17">
        <f>(E91-(2%/12))/D91</f>
        <v>0.11108786874224681</v>
      </c>
    </row>
    <row r="92" spans="1:6" ht="15">
      <c r="A92" s="16">
        <f>Main!B92</f>
        <v>43921</v>
      </c>
      <c r="B92" s="13">
        <f>Main!C92/Main!C91-1</f>
        <v>-0.14087727808190698</v>
      </c>
      <c r="D92" s="15">
        <f>STDEV($B$6:B92)</f>
        <v>0.030325483478534723</v>
      </c>
      <c r="E92" s="12">
        <f>AVERAGE($B$6:B92)</f>
        <v>0.0029010503254624912</v>
      </c>
      <c r="F92" s="17">
        <f>(E92-(2%/12))/D92</f>
        <v>0.040704500545541436</v>
      </c>
    </row>
    <row r="93" spans="1:6" ht="15">
      <c r="A93" s="16">
        <f>Main!B93</f>
        <v>43951</v>
      </c>
      <c r="B93" s="13">
        <f>Main!C93/Main!C92-1</f>
        <v>0.07985158896596212</v>
      </c>
      <c r="D93" s="15">
        <f>STDEV($B$6:B93)</f>
        <v>0.031246646251749916</v>
      </c>
      <c r="E93" s="12">
        <f>AVERAGE($B$6:B93)</f>
        <v>0.003775488264559078</v>
      </c>
      <c r="F93" s="17">
        <f>(E93-(2%/12))/D93</f>
        <v>0.06748953410557813</v>
      </c>
    </row>
    <row r="94" spans="1:6" ht="15">
      <c r="A94" s="16">
        <f>Main!B94</f>
        <v>43982</v>
      </c>
      <c r="B94" s="13">
        <f>Main!C94/Main!C93-1</f>
        <v>-0.0017926501344488477</v>
      </c>
      <c r="D94" s="15">
        <f>STDEV($B$6:B94)</f>
        <v>0.03107420705421744</v>
      </c>
      <c r="E94" s="12">
        <f>AVERAGE($B$6:B94)</f>
        <v>0.0037129249117612358</v>
      </c>
      <c r="F94" s="17">
        <f>(E94-(2%/12))/D94</f>
        <v>0.06585069866865188</v>
      </c>
    </row>
    <row r="95" spans="1:6" ht="15">
      <c r="A95" s="16">
        <f>Main!B95</f>
        <v>44012</v>
      </c>
      <c r="B95" s="13">
        <f>Main!C95/Main!C94-1</f>
        <v>0.014965579167913745</v>
      </c>
      <c r="D95" s="15">
        <f>STDEV($B$6:B95)</f>
        <v>0.030921897551848335</v>
      </c>
      <c r="E95" s="12">
        <f>AVERAGE($B$6:B95)</f>
        <v>0.003837954403496264</v>
      </c>
      <c r="F95" s="17">
        <f>(E95-(2%/12))/D95</f>
        <v>0.0702184506364426</v>
      </c>
    </row>
    <row r="96" spans="1:6" ht="15">
      <c r="A96" s="16">
        <f>Main!B96</f>
        <v>44043</v>
      </c>
      <c r="B96" s="13">
        <f>Main!C96/Main!C95-1</f>
        <v>0.014966086700088477</v>
      </c>
      <c r="D96" s="15">
        <f>STDEV($B$6:B96)</f>
        <v>0.03077174896467521</v>
      </c>
      <c r="E96" s="12">
        <f>AVERAGE($B$6:B96)</f>
        <v>0.003960241571590683</v>
      </c>
      <c r="F96" s="17">
        <f>(E96-(2%/12))/D96</f>
        <v>0.0745350843579594</v>
      </c>
    </row>
    <row r="97" spans="1:6" ht="15">
      <c r="A97" s="16">
        <f>Main!B97</f>
        <v>44074</v>
      </c>
      <c r="B97" s="13">
        <f>Main!C97/Main!C96-1</f>
        <v>0.025858938040241197</v>
      </c>
      <c r="D97" s="15">
        <f>STDEV($B$6:B97)</f>
        <v>0.030687254122284745</v>
      </c>
      <c r="E97" s="12">
        <f>AVERAGE($B$6:B97)</f>
        <v>0.004198270881032537</v>
      </c>
      <c r="F97" s="17">
        <f>(E97-(2%/12))/D97</f>
        <v>0.08249692866874808</v>
      </c>
    </row>
    <row r="98" spans="1:6" ht="15">
      <c r="A98" s="16">
        <f>Main!B98</f>
        <v>44104</v>
      </c>
      <c r="B98" s="13">
        <f>Main!C98/Main!C97-1</f>
        <v>-0.0021241945762230374</v>
      </c>
      <c r="D98" s="15">
        <f>STDEV($B$6:B98)</f>
        <v>0.03052706073459354</v>
      </c>
      <c r="E98" s="12">
        <f>AVERAGE($B$6:B98)</f>
        <v>0.0041302873814921546</v>
      </c>
      <c r="F98" s="17">
        <f>(E98-(2%/12))/D98</f>
        <v>0.08070284709833496</v>
      </c>
    </row>
    <row r="99" spans="1:6" ht="15">
      <c r="A99" s="16">
        <f>Main!B99</f>
        <v>44135</v>
      </c>
      <c r="B99" s="13">
        <f>Main!C99/Main!C98-1</f>
        <v>0.014262399772936751</v>
      </c>
      <c r="D99" s="15">
        <f>STDEV($B$6:B99)</f>
        <v>0.030380472610175048</v>
      </c>
      <c r="E99" s="12">
        <f>AVERAGE($B$6:B99)</f>
        <v>0.004238075811188373</v>
      </c>
      <c r="F99" s="17">
        <f>(E99-(2%/12))/D99</f>
        <v>0.08464019561237794</v>
      </c>
    </row>
    <row r="100" spans="1:6" ht="15">
      <c r="A100" s="16">
        <f>Main!B100</f>
        <v>44165</v>
      </c>
      <c r="B100" s="13">
        <f>Main!C100/Main!C99-1</f>
        <v>0.08793899538267791</v>
      </c>
      <c r="D100" s="15">
        <f>STDEV($B$6:B100)</f>
        <v>0.03141496424850837</v>
      </c>
      <c r="E100" s="12">
        <f>AVERAGE($B$6:B100)</f>
        <v>0.0051191381224672105</v>
      </c>
      <c r="F100" s="17">
        <f>(E100-(2%/12))/D100</f>
        <v>0.10989894588100549</v>
      </c>
    </row>
    <row r="101" spans="1:6" ht="15">
      <c r="A101" s="16">
        <f>Main!B101</f>
        <v>44196</v>
      </c>
      <c r="B101" s="13">
        <f>Main!C101/Main!C100-1</f>
        <v>0.038968555076843936</v>
      </c>
      <c r="D101" s="15">
        <f>STDEV($B$6:B101)</f>
        <v>0.031439573753199085</v>
      </c>
      <c r="E101" s="12">
        <f>AVERAGE($B$6:B101)</f>
        <v>0.005471736215741968</v>
      </c>
      <c r="F101" s="17">
        <f>(E101-(2%/12))/D101</f>
        <v>0.12102802598232179</v>
      </c>
    </row>
    <row r="102" spans="1:6" ht="15">
      <c r="A102" s="16">
        <f>Main!B102</f>
        <v>44227</v>
      </c>
      <c r="B102" s="13">
        <f>Main!C102/Main!C101-1</f>
        <v>0.013678281859256014</v>
      </c>
      <c r="D102" s="15">
        <f>STDEV($B$6:B102)</f>
        <v>0.03128649516926946</v>
      </c>
      <c r="E102" s="12">
        <f>AVERAGE($B$6:B102)</f>
        <v>0.005556339779077165</v>
      </c>
      <c r="F102" s="17">
        <f>(E102-(2%/12))/D102</f>
        <v>0.1243243479771762</v>
      </c>
    </row>
    <row r="103" spans="1:6" ht="15">
      <c r="A103" s="16">
        <f>Main!B103</f>
        <v>44255</v>
      </c>
      <c r="B103" s="13">
        <f>Main!C103/Main!C102-1</f>
        <v>0.0547685920136769</v>
      </c>
      <c r="D103" s="15">
        <f>STDEV($B$6:B103)</f>
        <v>0.031519300573089916</v>
      </c>
      <c r="E103" s="12">
        <f>AVERAGE($B$6:B103)</f>
        <v>0.006058505618205734</v>
      </c>
      <c r="F103" s="17">
        <f>(E103-(2%/12))/D103</f>
        <v>0.139338084021086</v>
      </c>
    </row>
    <row r="104" spans="1:6" ht="15">
      <c r="A104" s="16">
        <f>Main!B104</f>
        <v>44286</v>
      </c>
      <c r="B104" s="13">
        <f>Main!C104/Main!C103-1</f>
        <v>0.032416787264833546</v>
      </c>
      <c r="D104" s="15">
        <f>STDEV($B$6:B104)</f>
        <v>0.031469773832932375</v>
      </c>
      <c r="E104" s="12">
        <f>AVERAGE($B$6:B104)</f>
        <v>0.00632475088736359</v>
      </c>
      <c r="F104" s="17">
        <f>(E104-(2%/12))/D104</f>
        <v>0.1480177215580224</v>
      </c>
    </row>
    <row r="105" spans="1:6" ht="15">
      <c r="A105" s="16">
        <f>Main!B105</f>
        <v>44316</v>
      </c>
      <c r="B105" s="13">
        <f>Main!C105/Main!C104-1</f>
        <v>0.04552845528455296</v>
      </c>
      <c r="D105" s="15">
        <f>STDEV($B$6:B105)</f>
        <v>0.031554911944305944</v>
      </c>
      <c r="E105" s="12">
        <f>AVERAGE($B$6:B105)</f>
        <v>0.006716787931335484</v>
      </c>
      <c r="F105" s="17">
        <f>(E105-(2%/12))/D105</f>
        <v>0.16004231840615568</v>
      </c>
    </row>
    <row r="106" spans="1:6" ht="15">
      <c r="A106" s="16">
        <f>Main!B106</f>
        <v>44347</v>
      </c>
      <c r="B106" s="13">
        <f>Main!C106/Main!C105-1</f>
        <v>0.003646699200943848</v>
      </c>
      <c r="D106" s="15">
        <f>STDEV($B$6:B106)</f>
        <v>0.03139822708960714</v>
      </c>
      <c r="E106" s="12">
        <f>AVERAGE($B$6:B106)</f>
        <v>0.0066863910132127944</v>
      </c>
      <c r="F106" s="17">
        <f>(E106-(2%/12))/D106</f>
        <v>0.15987285945223523</v>
      </c>
    </row>
    <row r="107" spans="1:6" ht="15">
      <c r="A107" s="16">
        <f>Main!B107</f>
        <v>44377</v>
      </c>
      <c r="B107" s="13">
        <f>Main!C107/Main!C106-1</f>
        <v>0.023243387656959547</v>
      </c>
      <c r="D107" s="15">
        <f>STDEV($B$6:B107)</f>
        <v>0.031285385982793276</v>
      </c>
      <c r="E107" s="12">
        <f>AVERAGE($B$6:B107)</f>
        <v>0.006848714509720116</v>
      </c>
      <c r="F107" s="17">
        <f>(E107-(2%/12))/D107</f>
        <v>0.16563797058164906</v>
      </c>
    </row>
    <row r="108" spans="1:6" ht="15">
      <c r="A108" s="16">
        <f>Main!B108</f>
        <v>44408</v>
      </c>
      <c r="B108" s="13">
        <f>Main!C108/Main!C107-1</f>
        <v>-0.023759791122715423</v>
      </c>
      <c r="D108" s="15">
        <f>STDEV($B$6:B108)</f>
        <v>0.031277395470095115</v>
      </c>
      <c r="E108" s="12">
        <f>AVERAGE($B$6:B108)</f>
        <v>0.006551544552123654</v>
      </c>
      <c r="F108" s="17">
        <f>(E108-(2%/12))/D108</f>
        <v>0.1561791770714255</v>
      </c>
    </row>
    <row r="109" spans="1:6" ht="15">
      <c r="A109" s="16">
        <f>Main!B109</f>
        <v>44439</v>
      </c>
      <c r="B109" s="13">
        <f>Main!C109/Main!C108-1</f>
        <v>0.012302754747258726</v>
      </c>
      <c r="D109" s="15">
        <f>STDEV($B$6:B109)</f>
        <v>0.03113030179436967</v>
      </c>
      <c r="E109" s="12">
        <f>AVERAGE($B$6:B109)</f>
        <v>0.006606844650153799</v>
      </c>
      <c r="F109" s="17">
        <f>(E109-(2%/12))/D109</f>
        <v>0.1586935461184841</v>
      </c>
    </row>
    <row r="110" spans="1:6" ht="15">
      <c r="A110" s="16">
        <f>Main!B110</f>
        <v>44469</v>
      </c>
      <c r="B110" s="13">
        <f>Main!C110/Main!C109-1</f>
        <v>0.00919418758256274</v>
      </c>
      <c r="D110" s="15">
        <f>STDEV($B$6:B110)</f>
        <v>0.030981304324928263</v>
      </c>
      <c r="E110" s="12">
        <f>AVERAGE($B$6:B110)</f>
        <v>0.006631486011414837</v>
      </c>
      <c r="F110" s="17">
        <f>(E110-(2%/12))/D110</f>
        <v>0.160252108583865</v>
      </c>
    </row>
    <row r="111" spans="1:6" ht="15">
      <c r="A111" s="16">
        <f>Main!B111</f>
        <v>44500</v>
      </c>
      <c r="B111" s="13">
        <f>Main!C111/Main!C110-1</f>
        <v>-0.0032462432588094003</v>
      </c>
      <c r="D111" s="15">
        <f>STDEV($B$6:B111)</f>
        <v>0.030848344202889847</v>
      </c>
      <c r="E111" s="12">
        <f>AVERAGE($B$6:B111)</f>
        <v>0.006538299886224042</v>
      </c>
      <c r="F111" s="17">
        <f>(E111-(2%/12))/D111</f>
        <v>0.15792203262245125</v>
      </c>
    </row>
    <row r="112" spans="1:6" ht="15">
      <c r="A112" s="16">
        <f>Main!B112</f>
        <v>44530</v>
      </c>
      <c r="B112" s="13">
        <f>Main!C112/Main!C111-1</f>
        <v>-0.02174712402164214</v>
      </c>
      <c r="D112" s="15">
        <f>STDEV($B$6:B112)</f>
        <v>0.03082401717159265</v>
      </c>
      <c r="E112" s="12">
        <f>AVERAGE($B$6:B112)</f>
        <v>0.0062739501300757596</v>
      </c>
      <c r="F112" s="17">
        <f>(E112-(2%/12))/D112</f>
        <v>0.14947057152742427</v>
      </c>
    </row>
    <row r="113" spans="1:6" ht="15">
      <c r="A113" s="16">
        <f>Main!B113</f>
        <v>44561</v>
      </c>
      <c r="B113" s="13">
        <f>Main!C113/Main!C112-1</f>
        <v>0.025989367985824074</v>
      </c>
      <c r="D113" s="15">
        <f>STDEV($B$6:B113)</f>
        <v>0.030738241018188346</v>
      </c>
      <c r="E113" s="12">
        <f>AVERAGE($B$6:B113)</f>
        <v>0.006456500295406763</v>
      </c>
      <c r="F113" s="17">
        <f>(E113-(2%/12))/D113</f>
        <v>0.1558265362649043</v>
      </c>
    </row>
    <row r="114" spans="1:6" ht="15">
      <c r="A114" s="16">
        <f>Main!B114</f>
        <v>44592</v>
      </c>
      <c r="B114" s="13">
        <f>Main!C114/Main!C113-1</f>
        <v>-0.015544041450777146</v>
      </c>
      <c r="D114" s="15">
        <f>STDEV($B$6:B114)</f>
        <v>0.030668086556339947</v>
      </c>
      <c r="E114" s="12">
        <f>AVERAGE($B$6:B114)</f>
        <v>0.006254660462872965</v>
      </c>
      <c r="F114" s="17">
        <f>(E114-(2%/12))/D114</f>
        <v>0.14960156668978203</v>
      </c>
    </row>
    <row r="115" spans="1:6" ht="15">
      <c r="A115" s="16">
        <f>Main!B115</f>
        <v>44620</v>
      </c>
      <c r="B115" s="13">
        <f>Main!C115/Main!C114-1</f>
        <v>0.020361509835194136</v>
      </c>
      <c r="D115" s="15">
        <f>STDEV($B$6:B115)</f>
        <v>0.03055670013858185</v>
      </c>
      <c r="E115" s="12">
        <f>AVERAGE($B$6:B115)</f>
        <v>0.006382904548075885</v>
      </c>
      <c r="F115" s="17">
        <f>(E115-(2%/12))/D115</f>
        <v>0.15434382181387277</v>
      </c>
    </row>
    <row r="116" spans="1:6" ht="15">
      <c r="A116" s="16">
        <f>Main!B116</f>
        <v>44651</v>
      </c>
      <c r="B116" s="13">
        <f>Main!C116/Main!C115-1</f>
        <v>0.002031990829989949</v>
      </c>
      <c r="D116" s="15">
        <f>STDEV($B$6:B116)</f>
        <v>0.03042029220344683</v>
      </c>
      <c r="E116" s="12">
        <f>AVERAGE($B$6:B116)</f>
        <v>0.006343707127192228</v>
      </c>
      <c r="F116" s="17">
        <f>(E116-(2%/12))/D116</f>
        <v>0.15374738773862334</v>
      </c>
    </row>
    <row r="117" spans="1:6" ht="15">
      <c r="A117" s="16">
        <f>Main!B117</f>
        <v>44681</v>
      </c>
      <c r="B117" s="13">
        <f>Main!C117/Main!C116-1</f>
        <v>-0.007955490848585711</v>
      </c>
      <c r="D117" s="15">
        <f>STDEV($B$6:B117)</f>
        <v>0.03031308120322766</v>
      </c>
      <c r="E117" s="12">
        <f>AVERAGE($B$6:B117)</f>
        <v>0.006216035716694211</v>
      </c>
      <c r="F117" s="17">
        <f>(E117-(2%/12))/D117</f>
        <v>0.15007940035944412</v>
      </c>
    </row>
    <row r="118" spans="1:6" ht="15">
      <c r="A118" s="16">
        <f>Main!B118</f>
        <v>44712</v>
      </c>
      <c r="B118" s="13">
        <f>Main!C118/Main!C117-1</f>
        <v>-0.0007337910791969104</v>
      </c>
      <c r="D118" s="15">
        <f>STDEV($B$6:B118)</f>
        <v>0.03018453271038498</v>
      </c>
      <c r="E118" s="12">
        <f>AVERAGE($B$6:B118)</f>
        <v>0.006154532824695174</v>
      </c>
      <c r="F118" s="17">
        <f>(E118-(2%/12))/D118</f>
        <v>0.14868098840849234</v>
      </c>
    </row>
    <row r="119" spans="1:6" ht="15">
      <c r="A119" s="16">
        <f>Main!B119</f>
        <v>44742</v>
      </c>
      <c r="B119" s="13">
        <f>Main!C119/Main!C118-1</f>
        <v>-0.038447416732231954</v>
      </c>
      <c r="D119" s="15">
        <f>STDEV($B$6:B119)</f>
        <v>0.03033963459342006</v>
      </c>
      <c r="E119" s="12">
        <f>AVERAGE($B$6:B119)</f>
        <v>0.005763287653143182</v>
      </c>
      <c r="F119" s="17">
        <f>(E119-(2%/12))/D119</f>
        <v>0.13502538977067882</v>
      </c>
    </row>
    <row r="120" spans="1:6" ht="15">
      <c r="A120" s="16">
        <f>Main!B120</f>
        <v>44773</v>
      </c>
      <c r="B120" s="13">
        <f>Main!C120/Main!C119-1</f>
        <v>-0.0024001745581496703</v>
      </c>
      <c r="D120" s="15">
        <f>STDEV($B$6:B120)</f>
        <v>0.030215863717075898</v>
      </c>
      <c r="E120" s="12">
        <f>AVERAGE($B$6:B120)</f>
        <v>0.005692301025218896</v>
      </c>
      <c r="F120" s="17">
        <f>(E120-(2%/12))/D120</f>
        <v>0.13322916717675098</v>
      </c>
    </row>
    <row r="121" spans="1:6" ht="15">
      <c r="A121" s="16">
        <f>Main!B121</f>
        <v>44804</v>
      </c>
      <c r="B121" s="13">
        <f>Main!C121/Main!C120-1</f>
        <v>0.013560804899387602</v>
      </c>
      <c r="D121" s="15">
        <f>STDEV($B$6:B121)</f>
        <v>0.03009307294503811</v>
      </c>
      <c r="E121" s="12">
        <f>AVERAGE($B$6:B121)</f>
        <v>0.005760132955168627</v>
      </c>
      <c r="F121" s="17">
        <f>(E121-(2%/12))/D121</f>
        <v>0.1360268622609015</v>
      </c>
    </row>
    <row r="122" spans="1:6" ht="15">
      <c r="A122" s="16">
        <f>Main!B122</f>
        <v>44834</v>
      </c>
      <c r="B122" s="13">
        <f>Main!C122/Main!C121-1</f>
        <v>-0.06738239102287447</v>
      </c>
      <c r="D122" s="15">
        <f>STDEV($B$6:B122)</f>
        <v>0.030716627994087503</v>
      </c>
      <c r="E122" s="12">
        <f>AVERAGE($B$6:B122)</f>
        <v>0.0051349831775785145</v>
      </c>
      <c r="F122" s="17">
        <f>(E122-(2%/12))/D122</f>
        <v>0.11291332211268265</v>
      </c>
    </row>
    <row r="123" spans="1:6" ht="15">
      <c r="A123" s="16">
        <f>Main!B123</f>
        <v>44865</v>
      </c>
      <c r="B123" s="13">
        <f>Main!C123/Main!C122-1</f>
        <v>-0.024989876786024157</v>
      </c>
      <c r="D123" s="15">
        <f>STDEV($B$6:B123)</f>
        <v>0.03071054827928846</v>
      </c>
      <c r="E123" s="12">
        <f>AVERAGE($B$6:B123)</f>
        <v>0.004879687754158153</v>
      </c>
      <c r="F123" s="17">
        <f>(E123-(2%/12))/D123</f>
        <v>0.10462271979879903</v>
      </c>
    </row>
    <row r="124" spans="1:6" ht="15">
      <c r="A124" s="16">
        <f>Main!B124</f>
        <v>44895</v>
      </c>
      <c r="B124" s="13">
        <f>Main!C124/Main!C123-1</f>
        <v>0.05701572233758512</v>
      </c>
      <c r="D124" s="15">
        <f>STDEV($B$6:B124)</f>
        <v>0.030951362079092954</v>
      </c>
      <c r="E124" s="12">
        <f>AVERAGE($B$6:B124)</f>
        <v>0.0053178056918340095</v>
      </c>
      <c r="F124" s="17">
        <f>(E124-(2%/12))/D124</f>
        <v>0.11796375926323502</v>
      </c>
    </row>
    <row r="125" spans="1:6" ht="15">
      <c r="A125" s="16">
        <f>Main!B125</f>
        <v>44926</v>
      </c>
      <c r="B125" s="13">
        <f>Main!C125/Main!C124-1</f>
        <v>0.004770992366412097</v>
      </c>
      <c r="D125" s="15">
        <f>STDEV($B$6:B125)</f>
        <v>0.030821080397869106</v>
      </c>
      <c r="E125" s="12">
        <f>AVERAGE($B$6:B125)</f>
        <v>0.00531324891412216</v>
      </c>
      <c r="F125" s="17">
        <f>(E125-(2%/12))/D125</f>
        <v>0.11831454966476805</v>
      </c>
    </row>
    <row r="126" spans="1:6" ht="15">
      <c r="A126" s="16">
        <f>Main!B126</f>
        <v>44957</v>
      </c>
      <c r="B126" s="13">
        <f>Main!C126/Main!C125-1</f>
        <v>0.03653427182838964</v>
      </c>
      <c r="D126" s="15">
        <f>STDEV($B$6:B126)</f>
        <v>0.030823345737991545</v>
      </c>
      <c r="E126" s="12">
        <f>AVERAGE($B$6:B126)</f>
        <v>0.005571273896884702</v>
      </c>
      <c r="F126" s="17">
        <f>(E126-(2%/12))/D126</f>
        <v>0.1266769436195689</v>
      </c>
    </row>
    <row r="127" spans="1:6" ht="15">
      <c r="A127" s="16">
        <f>Main!B127</f>
        <v>44985</v>
      </c>
      <c r="B127" s="13">
        <f>Main!C127/Main!C126-1</f>
        <v>-0.0019401778496362931</v>
      </c>
      <c r="D127" s="15">
        <f>STDEV($B$6:B127)</f>
        <v>0.03070324457653927</v>
      </c>
      <c r="E127" s="12">
        <f>AVERAGE($B$6:B127)</f>
        <v>0.005509704620273874</v>
      </c>
      <c r="F127" s="17">
        <f>(E127-(2%/12))/D127</f>
        <v>0.1251671608851307</v>
      </c>
    </row>
    <row r="128" spans="1:6" ht="15">
      <c r="A128" s="16">
        <f>Main!B128</f>
        <v>45016</v>
      </c>
      <c r="B128" s="13">
        <f>Main!C128/Main!C127-1</f>
        <v>-0.0018359522652411364</v>
      </c>
      <c r="D128" s="15">
        <f>STDEV($B$6:B128)</f>
        <v>0.030584325316421534</v>
      </c>
      <c r="E128" s="12">
        <f>AVERAGE($B$6:B128)</f>
        <v>0.00544998383258676</v>
      </c>
      <c r="F128" s="17">
        <f>(E128-(2%/12))/D128</f>
        <v>0.1237011811370163</v>
      </c>
    </row>
    <row r="129" spans="1:6" ht="15">
      <c r="A129" s="16">
        <f>Main!B129</f>
        <v>45046</v>
      </c>
      <c r="B129" s="13">
        <f>Main!C129/Main!C128-1</f>
        <v>0.020070327292399215</v>
      </c>
      <c r="D129" s="15">
        <f>STDEV($B$6:B129)</f>
        <v>0.030488028722754166</v>
      </c>
      <c r="E129" s="12">
        <f>AVERAGE($B$6:B129)</f>
        <v>0.005567889828230409</v>
      </c>
      <c r="F129" s="17">
        <f>(E129-(2%/12))/D129</f>
        <v>0.1279591802093829</v>
      </c>
    </row>
    <row r="130" spans="1:6" ht="15">
      <c r="A130" s="16">
        <f>Main!B130</f>
        <v>45077</v>
      </c>
      <c r="B130" s="13">
        <f>Main!C130/Main!C129-1</f>
        <v>-0.015591854051760667</v>
      </c>
      <c r="D130" s="15">
        <f>STDEV($B$6:B130)</f>
        <v>0.030423767769612496</v>
      </c>
      <c r="E130" s="12">
        <f>AVERAGE($B$6:B130)</f>
        <v>0.00539861187719048</v>
      </c>
      <c r="F130" s="17">
        <f>(E130-(2%/12))/D130</f>
        <v>0.12266545152409788</v>
      </c>
    </row>
    <row r="131" spans="1:6" ht="15">
      <c r="A131" s="16">
        <f>Main!B131</f>
        <v>45107</v>
      </c>
      <c r="B131" s="13">
        <f>Main!C131/Main!C130-1</f>
        <v>0.023434974679452658</v>
      </c>
      <c r="D131" s="15">
        <f>STDEV($B$6:B131)</f>
        <v>0.030344400283651936</v>
      </c>
      <c r="E131" s="12">
        <f>AVERAGE($B$6:B131)</f>
        <v>0.005541757613716371</v>
      </c>
      <c r="F131" s="17">
        <f>(E131-(2%/12))/D131</f>
        <v>0.12770365902197156</v>
      </c>
    </row>
    <row r="132" spans="1:6" ht="15">
      <c r="A132" s="16">
        <f>Main!B132</f>
        <v>45138</v>
      </c>
      <c r="B132" s="13">
        <f>Main!C132/Main!C131-1</f>
        <v>0.016792125072379926</v>
      </c>
      <c r="D132" s="15">
        <f>STDEV($B$6:B132)</f>
        <v>0.03024022900302068</v>
      </c>
      <c r="E132" s="12">
        <f>AVERAGE($B$6:B132)</f>
        <v>0.005630343184257028</v>
      </c>
      <c r="F132" s="17">
        <f>(E132-(2%/12))/D132</f>
        <v>0.1310729663189532</v>
      </c>
    </row>
    <row r="133" spans="1:6" ht="15">
      <c r="A133" s="16">
        <f>Main!B133</f>
        <v>45169</v>
      </c>
      <c r="B133" s="13">
        <f>Main!C133/Main!C132-1</f>
        <v>-0.01987989231724996</v>
      </c>
      <c r="D133" s="15">
        <f>STDEV($B$6:B133)</f>
        <v>0.030205215521604854</v>
      </c>
      <c r="E133" s="12">
        <f>AVERAGE($B$6:B133)</f>
        <v>0.005431044469401505</v>
      </c>
      <c r="F133" s="17">
        <f>(E133-(2%/12))/D133</f>
        <v>0.12462674865015598</v>
      </c>
    </row>
    <row r="134" spans="1:6" ht="15">
      <c r="A134" s="16">
        <f>Main!B134</f>
        <v>45198</v>
      </c>
      <c r="B134" s="13">
        <f>Main!C134/Main!C133-1</f>
        <v>0.0016374392562856777</v>
      </c>
      <c r="D134" s="15">
        <f>STDEV($B$6:B134)</f>
        <v>0.030088848972238746</v>
      </c>
      <c r="E134" s="12">
        <f>AVERAGE($B$6:B134)</f>
        <v>0.00540163667705177</v>
      </c>
      <c r="F134" s="17">
        <f>(E134-(2%/12))/D134</f>
        <v>0.12413136886130625</v>
      </c>
    </row>
    <row r="135" spans="1:6" ht="15">
      <c r="A135" s="16">
        <f>Main!B135</f>
        <v>45230</v>
      </c>
      <c r="B135" s="13">
        <f>Main!C135/Main!C134-1</f>
        <v>-0.02947845804988669</v>
      </c>
      <c r="D135" s="15">
        <f>STDEV($B$6:B135)</f>
        <v>0.030127716892084447</v>
      </c>
      <c r="E135" s="12">
        <f>AVERAGE($B$6:B135)</f>
        <v>0.00513332825607532</v>
      </c>
      <c r="F135" s="17">
        <f>(E135-(2%/12))/D135</f>
        <v>0.11506552593500573</v>
      </c>
    </row>
    <row r="136" spans="1:6" ht="15">
      <c r="A136" s="16">
        <f>Main!B136</f>
        <v>45260</v>
      </c>
      <c r="B136" s="13">
        <f>Main!C136/Main!C135-1</f>
        <v>0.026624646815909703</v>
      </c>
      <c r="D136" s="15">
        <f>STDEV($B$6:B136)</f>
        <v>0.03007030018758107</v>
      </c>
      <c r="E136" s="12">
        <f>AVERAGE($B$6:B136)</f>
        <v>0.0052973841229442846</v>
      </c>
      <c r="F136" s="17">
        <f>(E136-(2%/12))/D136</f>
        <v>0.12074097809562577</v>
      </c>
    </row>
    <row r="137" spans="1:6" ht="15">
      <c r="A137" s="16">
        <f>Main!B137</f>
        <v>45289</v>
      </c>
      <c r="B137" s="13">
        <f>Main!C137/Main!C136-1</f>
        <v>0.020694400338731933</v>
      </c>
      <c r="D137" s="15">
        <f>STDEV($B$6:B137)</f>
        <v>0.029985270694061195</v>
      </c>
      <c r="E137" s="12">
        <f>AVERAGE($B$6:B137)</f>
        <v>0.0054140281851851</v>
      </c>
      <c r="F137" s="17">
        <f>(E137-(2%/12))/D137</f>
        <v>0.12497340967012267</v>
      </c>
    </row>
    <row r="138" spans="1:6" ht="15">
      <c r="A138" s="16">
        <f>Main!B138</f>
        <v>45322</v>
      </c>
      <c r="B138" s="13">
        <f>Main!C138/Main!C137-1</f>
        <v>0.0025926886180969166</v>
      </c>
      <c r="D138" s="15">
        <f>STDEV($B$6:B138)</f>
        <v>0.029872475953188486</v>
      </c>
      <c r="E138" s="12">
        <f>AVERAGE($B$6:B138)</f>
        <v>0.00539281510573331</v>
      </c>
      <c r="F138" s="17">
        <f>(E138-(2%/12))/D138</f>
        <v>0.12473517243450744</v>
      </c>
    </row>
    <row r="139" spans="1:6" ht="15">
      <c r="A139" s="16">
        <f>Main!B139</f>
        <v>45351</v>
      </c>
      <c r="B139" s="13">
        <f>Main!C139/Main!C138-1</f>
        <v>0.022808378588052847</v>
      </c>
      <c r="D139" s="15">
        <f>STDEV($B$6:B139)</f>
        <v>0.029797965640367217</v>
      </c>
      <c r="E139" s="12">
        <f>AVERAGE($B$6:B139)</f>
        <v>0.005522781997392411</v>
      </c>
      <c r="F139" s="17">
        <f>(E139-(2%/12))/D139</f>
        <v>0.1294086776683129</v>
      </c>
    </row>
    <row r="140" spans="1:6" ht="15">
      <c r="A140" s="16">
        <f>Main!B140</f>
        <v>45379</v>
      </c>
      <c r="B140" s="13">
        <f>Main!C140/Main!C139-1</f>
        <v>0.019569174757281482</v>
      </c>
      <c r="D140" s="15">
        <f>STDEV($B$6:B140)</f>
        <v>0.029711176128283393</v>
      </c>
      <c r="E140" s="12">
        <f>AVERAGE($B$6:B140)</f>
        <v>0.005626829351169367</v>
      </c>
      <c r="F140" s="17">
        <f>(E140-(2%/12))/D140</f>
        <v>0.13328865432334214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0"/>
  <sheetViews>
    <sheetView workbookViewId="0" topLeftCell="A1">
      <pane ySplit="1" topLeftCell="A122" activePane="bottomLeft" state="frozen"/>
      <selection pane="bottomLeft" activeCell="K136" sqref="K136"/>
    </sheetView>
  </sheetViews>
  <sheetFormatPr defaultColWidth="9.140625" defaultRowHeight="15"/>
  <cols>
    <col min="1" max="1" width="10.7109375" style="16" bestFit="1" customWidth="1"/>
    <col min="2" max="2" width="8.421875" style="0" bestFit="1" customWidth="1"/>
  </cols>
  <sheetData>
    <row r="1" spans="1:2" ht="15">
      <c r="A1" t="s">
        <v>0</v>
      </c>
      <c r="B1" s="1" t="s">
        <v>14</v>
      </c>
    </row>
    <row r="2" ht="15">
      <c r="A2" s="14"/>
    </row>
    <row r="3" spans="1:2" ht="15">
      <c r="A3" s="14"/>
      <c r="B3" s="13"/>
    </row>
    <row r="4" spans="1:2" ht="15">
      <c r="A4" s="14"/>
      <c r="B4" s="13"/>
    </row>
    <row r="5" spans="1:2" ht="15">
      <c r="A5" s="14"/>
      <c r="B5" s="13"/>
    </row>
    <row r="6" spans="1:2" ht="15">
      <c r="A6" s="16">
        <f>Main!B6</f>
        <v>41305</v>
      </c>
      <c r="B6" s="13">
        <f>Main!C6/Main!C$5-1</f>
        <v>0.017036963236026548</v>
      </c>
    </row>
    <row r="7" spans="1:2" ht="15">
      <c r="A7" s="16">
        <f>Main!B7</f>
        <v>41333</v>
      </c>
      <c r="B7" s="13">
        <f>Main!C7/Main!C$5-1</f>
        <v>0.026103417355783476</v>
      </c>
    </row>
    <row r="8" spans="1:2" ht="15">
      <c r="A8" s="16">
        <f>Main!B8</f>
        <v>41362</v>
      </c>
      <c r="B8" s="13">
        <f>Main!C8/Main!C$5-1</f>
        <v>0.02550562917206345</v>
      </c>
    </row>
    <row r="9" spans="1:2" ht="15">
      <c r="A9" s="16">
        <f>Main!B9</f>
        <v>41394</v>
      </c>
      <c r="B9" s="13">
        <f>Main!C9/Main!C$5-1</f>
        <v>0.014048022317425524</v>
      </c>
    </row>
    <row r="10" spans="1:2" ht="15">
      <c r="A10" s="16">
        <f>Main!B10</f>
        <v>41425</v>
      </c>
      <c r="B10" s="13">
        <f>Main!C10/Main!C$5-1</f>
        <v>0.07980472252665138</v>
      </c>
    </row>
    <row r="11" spans="1:2" ht="15">
      <c r="A11" s="16">
        <f>Main!B11</f>
        <v>41453</v>
      </c>
      <c r="B11" s="13">
        <f>Main!C11/Main!C$5-1</f>
        <v>0.04333964331971707</v>
      </c>
    </row>
    <row r="12" spans="1:2" ht="15">
      <c r="A12" s="16">
        <f>Main!B12</f>
        <v>41486</v>
      </c>
      <c r="B12" s="13">
        <f>Main!C12/Main!C$5-1</f>
        <v>0.05768655972900261</v>
      </c>
    </row>
    <row r="13" spans="1:2" ht="15">
      <c r="A13" s="16">
        <f>Main!B13</f>
        <v>41516</v>
      </c>
      <c r="B13" s="13">
        <f>Main!C13/Main!C$5-1</f>
        <v>0.05579356381388845</v>
      </c>
    </row>
    <row r="14" spans="1:2" ht="15">
      <c r="A14" s="16">
        <f>Main!B14</f>
        <v>41547</v>
      </c>
      <c r="B14" s="13">
        <f>Main!C14/Main!C$5-1</f>
        <v>0.08139882434990531</v>
      </c>
    </row>
    <row r="15" spans="1:2" ht="15">
      <c r="A15" s="16">
        <f>Main!B15</f>
        <v>41578</v>
      </c>
      <c r="B15" s="13">
        <f>Main!C15/Main!C$5-1</f>
        <v>0.10012952077313941</v>
      </c>
    </row>
    <row r="16" spans="1:2" ht="15">
      <c r="A16" s="16">
        <f>Main!B16</f>
        <v>41607</v>
      </c>
      <c r="B16" s="13">
        <f>Main!C16/Main!C$5-1</f>
        <v>0.12214805220683456</v>
      </c>
    </row>
    <row r="17" spans="1:2" ht="15">
      <c r="A17" s="16">
        <f>Main!B17</f>
        <v>41639</v>
      </c>
      <c r="B17" s="13">
        <f>Main!C17/Main!C$5-1</f>
        <v>0.13340639633356588</v>
      </c>
    </row>
    <row r="18" spans="1:2" ht="15">
      <c r="A18" s="16">
        <f>Main!B18</f>
        <v>41670</v>
      </c>
      <c r="B18" s="13">
        <f>Main!C18/Main!C$17-1</f>
        <v>-0.0011427566807314937</v>
      </c>
    </row>
    <row r="19" spans="1:2" ht="15">
      <c r="A19" s="16">
        <f>Main!B19</f>
        <v>41698</v>
      </c>
      <c r="B19" s="13">
        <f>Main!C19/Main!C$17-1</f>
        <v>0.013976793248944963</v>
      </c>
    </row>
    <row r="20" spans="1:2" ht="15">
      <c r="A20" s="16">
        <f>Main!B20</f>
        <v>41729</v>
      </c>
      <c r="B20" s="13">
        <f>Main!C20/Main!C$17-1</f>
        <v>0.019163150492264247</v>
      </c>
    </row>
    <row r="21" spans="1:2" ht="15">
      <c r="A21" s="16">
        <f>Main!B21</f>
        <v>41759</v>
      </c>
      <c r="B21" s="13">
        <f>Main!C21/Main!C$17-1</f>
        <v>0.028744725738396593</v>
      </c>
    </row>
    <row r="22" spans="1:2" ht="15">
      <c r="A22" s="16">
        <f>Main!B22</f>
        <v>41789</v>
      </c>
      <c r="B22" s="13">
        <f>Main!C22/Main!C$17-1</f>
        <v>0.04113924050632911</v>
      </c>
    </row>
    <row r="23" spans="1:2" ht="15">
      <c r="A23" s="16">
        <f>Main!B23</f>
        <v>41820</v>
      </c>
      <c r="B23" s="13">
        <f>Main!C23/Main!C$17-1</f>
        <v>0.05423699015471173</v>
      </c>
    </row>
    <row r="24" spans="1:2" ht="15">
      <c r="A24" s="16">
        <f>Main!B24</f>
        <v>41851</v>
      </c>
      <c r="B24" s="13">
        <f>Main!C24/Main!C$17-1</f>
        <v>0.09186005625879035</v>
      </c>
    </row>
    <row r="25" spans="1:2" ht="15">
      <c r="A25" s="16">
        <f>Main!B25</f>
        <v>41880</v>
      </c>
      <c r="B25" s="13">
        <f>Main!C25/Main!C$17-1</f>
        <v>0.1114627285513361</v>
      </c>
    </row>
    <row r="26" spans="1:2" ht="15">
      <c r="A26" s="16">
        <f>Main!B26</f>
        <v>41912</v>
      </c>
      <c r="B26" s="13">
        <f>Main!C26/Main!C$17-1</f>
        <v>0.1126933895921236</v>
      </c>
    </row>
    <row r="27" spans="1:2" ht="15">
      <c r="A27" s="16">
        <f>Main!B27</f>
        <v>41943</v>
      </c>
      <c r="B27" s="13">
        <f>Main!C27/Main!C$17-1</f>
        <v>0.12016526019690588</v>
      </c>
    </row>
    <row r="28" spans="1:2" ht="15">
      <c r="A28" s="16">
        <f>Main!B28</f>
        <v>41971</v>
      </c>
      <c r="B28" s="13">
        <f>Main!C28/Main!C$17-1</f>
        <v>0.13203234880450077</v>
      </c>
    </row>
    <row r="29" spans="1:2" ht="15">
      <c r="A29" s="16">
        <f>Main!B29</f>
        <v>42004</v>
      </c>
      <c r="B29" s="13">
        <f>Main!C29/Main!C$17-1</f>
        <v>0.11436357243319262</v>
      </c>
    </row>
    <row r="30" spans="1:2" ht="15">
      <c r="A30" s="16">
        <f>Main!B30</f>
        <v>42034</v>
      </c>
      <c r="B30" s="13">
        <f>Main!C30/Main!C$29-1</f>
        <v>0.027766821803265618</v>
      </c>
    </row>
    <row r="31" spans="1:2" ht="15">
      <c r="A31" s="16">
        <f>Main!B31</f>
        <v>42062</v>
      </c>
      <c r="B31" s="13">
        <f>Main!C31/Main!C$29-1</f>
        <v>0.04945965133706709</v>
      </c>
    </row>
    <row r="32" spans="1:2" ht="15">
      <c r="A32" s="16">
        <f>Main!B32</f>
        <v>42094</v>
      </c>
      <c r="B32" s="13">
        <f>Main!C32/Main!C$29-1</f>
        <v>0.06144986984302281</v>
      </c>
    </row>
    <row r="33" spans="1:2" ht="15">
      <c r="A33" s="16">
        <f>Main!B33</f>
        <v>42124</v>
      </c>
      <c r="B33" s="13">
        <f>Main!C33/Main!C$29-1</f>
        <v>0.13007809418632155</v>
      </c>
    </row>
    <row r="34" spans="1:2" ht="15">
      <c r="A34" s="16">
        <f>Main!B34</f>
        <v>42153</v>
      </c>
      <c r="B34" s="13">
        <f>Main!C34/Main!C$29-1</f>
        <v>0.17425258341879002</v>
      </c>
    </row>
    <row r="35" spans="1:2" ht="15">
      <c r="A35" s="16">
        <f>Main!B35</f>
        <v>42185</v>
      </c>
      <c r="B35" s="13">
        <f>Main!C35/Main!C$29-1</f>
        <v>0.15571507454445044</v>
      </c>
    </row>
    <row r="36" spans="1:2" ht="15">
      <c r="A36" s="16">
        <f>Main!B36</f>
        <v>42216</v>
      </c>
      <c r="B36" s="13">
        <f>Main!C36/Main!C$29-1</f>
        <v>0.09694722726197047</v>
      </c>
    </row>
    <row r="37" spans="1:2" ht="15">
      <c r="A37" s="16">
        <f>Main!B37</f>
        <v>42247</v>
      </c>
      <c r="B37" s="13">
        <f>Main!C37/Main!C$29-1</f>
        <v>0.017748678709474053</v>
      </c>
    </row>
    <row r="38" spans="1:2" ht="15">
      <c r="A38" s="16">
        <f>Main!B38</f>
        <v>42277</v>
      </c>
      <c r="B38" s="13">
        <f>Main!C38/Main!C$29-1</f>
        <v>0.022797191764613034</v>
      </c>
    </row>
    <row r="39" spans="1:2" ht="15">
      <c r="A39" s="16">
        <f>Main!B39</f>
        <v>42307</v>
      </c>
      <c r="B39" s="13">
        <f>Main!C39/Main!C$29-1</f>
        <v>0.055218111540585424</v>
      </c>
    </row>
    <row r="40" spans="1:2" ht="15">
      <c r="A40" s="16">
        <f>Main!B40</f>
        <v>42338</v>
      </c>
      <c r="B40" s="13">
        <f>Main!C40/Main!C$29-1</f>
        <v>0.055139228524098804</v>
      </c>
    </row>
    <row r="41" spans="1:2" ht="15">
      <c r="A41" s="16">
        <f>Main!B41</f>
        <v>42369</v>
      </c>
      <c r="B41" s="13">
        <f>Main!C41/Main!C$29-1</f>
        <v>0.06192316794194208</v>
      </c>
    </row>
    <row r="42" spans="1:2" ht="15">
      <c r="A42" s="16">
        <f>Main!B42</f>
        <v>42398</v>
      </c>
      <c r="B42" s="13">
        <f>Main!C42/Main!C$41-1</f>
        <v>-0.06574060317931962</v>
      </c>
    </row>
    <row r="43" spans="1:2" ht="15">
      <c r="A43" s="16">
        <f>Main!B43</f>
        <v>42429</v>
      </c>
      <c r="B43" s="13">
        <f>Main!C43/Main!C$41-1</f>
        <v>-0.0725746545832715</v>
      </c>
    </row>
    <row r="44" spans="1:2" ht="15">
      <c r="A44" s="16">
        <f>Main!B44</f>
        <v>42460</v>
      </c>
      <c r="B44" s="13">
        <f>Main!C44/Main!C$41-1</f>
        <v>-0.021244985886198275</v>
      </c>
    </row>
    <row r="45" spans="1:2" ht="15">
      <c r="A45" s="16">
        <f>Main!B45</f>
        <v>42489</v>
      </c>
      <c r="B45" s="13">
        <f>Main!C45/Main!C$41-1</f>
        <v>-0.013148120635864013</v>
      </c>
    </row>
    <row r="46" spans="1:2" ht="15">
      <c r="A46" s="16">
        <f>Main!B46</f>
        <v>42521</v>
      </c>
      <c r="B46" s="13">
        <f>Main!C46/Main!C$41-1</f>
        <v>-0.01983360570494741</v>
      </c>
    </row>
    <row r="47" spans="1:2" ht="15">
      <c r="A47" s="16">
        <f>Main!B47</f>
        <v>42551</v>
      </c>
      <c r="B47" s="13">
        <f>Main!C47/Main!C$41-1</f>
        <v>-0.022284950230277767</v>
      </c>
    </row>
    <row r="48" spans="1:2" ht="15">
      <c r="A48" s="16">
        <f>Main!B48</f>
        <v>42580</v>
      </c>
      <c r="B48" s="13">
        <f>Main!C48/Main!C$41-1</f>
        <v>-0.00245134452533069</v>
      </c>
    </row>
    <row r="49" spans="1:2" ht="15">
      <c r="A49" s="16">
        <f>Main!B49</f>
        <v>42613</v>
      </c>
      <c r="B49" s="13">
        <f>Main!C49/Main!C$41-1</f>
        <v>0.0396672114098946</v>
      </c>
    </row>
    <row r="50" spans="1:2" ht="15">
      <c r="A50" s="16">
        <f>Main!B50</f>
        <v>42643</v>
      </c>
      <c r="B50" s="13">
        <f>Main!C50/Main!C$41-1</f>
        <v>0.06811766453721568</v>
      </c>
    </row>
    <row r="51" spans="1:2" ht="15">
      <c r="A51" s="16">
        <f>Main!B51</f>
        <v>42674</v>
      </c>
      <c r="B51" s="13">
        <f>Main!C51/Main!C$41-1</f>
        <v>0.0934482246322983</v>
      </c>
    </row>
    <row r="52" spans="1:2" ht="15">
      <c r="A52" s="16">
        <f>Main!B52</f>
        <v>42704</v>
      </c>
      <c r="B52" s="13">
        <f>Main!C52/Main!C$41-1</f>
        <v>0.1109790521467835</v>
      </c>
    </row>
    <row r="53" spans="1:2" ht="15">
      <c r="A53" s="16">
        <f>Main!B53</f>
        <v>42734</v>
      </c>
      <c r="B53" s="13">
        <f>Main!C53/Main!C$41-1</f>
        <v>0.11357896300698256</v>
      </c>
    </row>
    <row r="54" spans="1:2" ht="15">
      <c r="A54" s="16">
        <f>Main!B54</f>
        <v>42766</v>
      </c>
      <c r="B54" s="13">
        <f>Main!C54/Main!C$53-1</f>
        <v>0.015676072310052636</v>
      </c>
    </row>
    <row r="55" spans="1:2" ht="15">
      <c r="A55" s="16">
        <f>Main!B55</f>
        <v>42794</v>
      </c>
      <c r="B55" s="13">
        <f>Main!C55/Main!C$53-1</f>
        <v>0.047895403909012035</v>
      </c>
    </row>
    <row r="56" spans="1:2" ht="15">
      <c r="A56" s="16">
        <f>Main!B56</f>
        <v>42825</v>
      </c>
      <c r="B56" s="13">
        <f>Main!C56/Main!C$53-1</f>
        <v>0.06597291708358366</v>
      </c>
    </row>
    <row r="57" spans="1:2" ht="15">
      <c r="A57" s="16">
        <f>Main!B57</f>
        <v>42855</v>
      </c>
      <c r="B57" s="13">
        <f>Main!C57/Main!C$53-1</f>
        <v>0.0745113734907612</v>
      </c>
    </row>
    <row r="58" spans="1:2" ht="15">
      <c r="A58" s="16">
        <f>Main!B58</f>
        <v>42886</v>
      </c>
      <c r="B58" s="13">
        <f>Main!C58/Main!C$53-1</f>
        <v>0.08031485558001461</v>
      </c>
    </row>
    <row r="59" spans="1:2" ht="15">
      <c r="A59" s="16">
        <f>Main!B59</f>
        <v>42916</v>
      </c>
      <c r="B59" s="13">
        <f>Main!C59/Main!C$53-1</f>
        <v>0.08538456407177653</v>
      </c>
    </row>
    <row r="60" spans="1:2" ht="15">
      <c r="A60" s="16">
        <f>Main!B60</f>
        <v>42947</v>
      </c>
      <c r="B60" s="13">
        <f>Main!C60/Main!C$53-1</f>
        <v>0.09325595357214311</v>
      </c>
    </row>
    <row r="61" spans="1:2" ht="15">
      <c r="A61" s="16">
        <f>Main!B61</f>
        <v>42978</v>
      </c>
      <c r="B61" s="13">
        <f>Main!C61/Main!C$53-1</f>
        <v>0.09965979587752649</v>
      </c>
    </row>
    <row r="62" spans="1:2" ht="15">
      <c r="A62" s="16">
        <f>Main!B62</f>
        <v>43008</v>
      </c>
      <c r="B62" s="13">
        <f>Main!C62/Main!C$53-1</f>
        <v>0.1065305850176772</v>
      </c>
    </row>
    <row r="63" spans="1:2" ht="15">
      <c r="A63" s="16">
        <f>Main!B63</f>
        <v>43039</v>
      </c>
      <c r="B63" s="13">
        <f>Main!C63/Main!C$53-1</f>
        <v>0.1308785271162698</v>
      </c>
    </row>
    <row r="64" spans="1:2" ht="15">
      <c r="A64" s="16">
        <f>Main!B64</f>
        <v>43069</v>
      </c>
      <c r="B64" s="13">
        <f>Main!C64/Main!C$53-1</f>
        <v>0.12654259222199982</v>
      </c>
    </row>
    <row r="65" spans="1:2" ht="15">
      <c r="A65" s="16">
        <f>Main!B65</f>
        <v>43100</v>
      </c>
      <c r="B65" s="13">
        <f>Main!C65/Main!C$53-1</f>
        <v>0.1269428323660864</v>
      </c>
    </row>
    <row r="66" spans="1:2" ht="15">
      <c r="A66" s="16">
        <f>Main!B66</f>
        <v>43131</v>
      </c>
      <c r="B66" s="13">
        <f>Main!C66/Main!C$65-1</f>
        <v>0.03137208476382147</v>
      </c>
    </row>
    <row r="67" spans="1:2" ht="15">
      <c r="A67" s="16">
        <f>Main!B67</f>
        <v>43159</v>
      </c>
      <c r="B67" s="13">
        <f>Main!C67/Main!C$65-1</f>
        <v>0.009885166331242035</v>
      </c>
    </row>
    <row r="68" spans="1:2" ht="15">
      <c r="A68" s="16">
        <f>Main!B68</f>
        <v>43190</v>
      </c>
      <c r="B68" s="13">
        <f>Main!C68/Main!C$65-1</f>
        <v>-0.008642121463241392</v>
      </c>
    </row>
    <row r="69" spans="1:2" ht="15">
      <c r="A69" s="16">
        <f>Main!B69</f>
        <v>43220</v>
      </c>
      <c r="B69" s="13">
        <f>Main!C69/Main!C$65-1</f>
        <v>0.0049129868592401316</v>
      </c>
    </row>
    <row r="70" spans="1:2" ht="15">
      <c r="A70" s="16">
        <f>Main!B70</f>
        <v>43251</v>
      </c>
      <c r="B70" s="13">
        <f>Main!C70/Main!C$65-1</f>
        <v>0.02107257014324615</v>
      </c>
    </row>
    <row r="71" spans="1:2" ht="15">
      <c r="A71" s="16">
        <f>Main!B71</f>
        <v>43281</v>
      </c>
      <c r="B71" s="13">
        <f>Main!C71/Main!C$65-1</f>
        <v>-0.0052681425358114264</v>
      </c>
    </row>
    <row r="72" spans="1:2" ht="15">
      <c r="A72" s="16">
        <f>Main!B72</f>
        <v>43312</v>
      </c>
      <c r="B72" s="13">
        <f>Main!C72/Main!C$65-1</f>
        <v>-0.01681070202438739</v>
      </c>
    </row>
    <row r="73" spans="1:2" ht="15">
      <c r="A73" s="16">
        <f>Main!B73</f>
        <v>43343</v>
      </c>
      <c r="B73" s="13">
        <f>Main!C73/Main!C$65-1</f>
        <v>-0.026044749615248053</v>
      </c>
    </row>
    <row r="74" spans="1:2" ht="15">
      <c r="A74" s="16">
        <f>Main!B74</f>
        <v>43373</v>
      </c>
      <c r="B74" s="13">
        <f>Main!C74/Main!C$65-1</f>
        <v>-0.03823842784420506</v>
      </c>
    </row>
    <row r="75" spans="1:2" ht="15">
      <c r="A75" s="16">
        <f>Main!B75</f>
        <v>43404</v>
      </c>
      <c r="B75" s="13">
        <f>Main!C75/Main!C$65-1</f>
        <v>-0.11222919379661422</v>
      </c>
    </row>
    <row r="76" spans="1:2" ht="15">
      <c r="A76" s="16">
        <f>Main!B76</f>
        <v>43434</v>
      </c>
      <c r="B76" s="13">
        <f>Main!C76/Main!C$65-1</f>
        <v>-0.09020954184917729</v>
      </c>
    </row>
    <row r="77" spans="1:2" ht="15">
      <c r="A77" s="16">
        <f>Main!B77</f>
        <v>43465</v>
      </c>
      <c r="B77" s="13">
        <f>Main!C77/Main!C$65-1</f>
        <v>-0.10204806440156278</v>
      </c>
    </row>
    <row r="78" spans="1:2" ht="15">
      <c r="A78" s="16">
        <f>Main!B78</f>
        <v>43496</v>
      </c>
      <c r="B78" s="13">
        <f>Main!C78/Main!C$77-1</f>
        <v>0.04001318391562303</v>
      </c>
    </row>
    <row r="79" spans="1:2" ht="15">
      <c r="A79" s="16">
        <f>Main!B79</f>
        <v>43524</v>
      </c>
      <c r="B79" s="13">
        <f>Main!C79/Main!C$77-1</f>
        <v>0.062359920896506216</v>
      </c>
    </row>
    <row r="80" spans="1:2" ht="15">
      <c r="A80" s="16">
        <f>Main!B80</f>
        <v>43555</v>
      </c>
      <c r="B80" s="13">
        <f>Main!C80/Main!C$77-1</f>
        <v>0.06934739617666463</v>
      </c>
    </row>
    <row r="81" spans="1:2" ht="15">
      <c r="A81" s="16">
        <f>Main!B81</f>
        <v>43585</v>
      </c>
      <c r="B81" s="13">
        <f>Main!C81/Main!C$77-1</f>
        <v>0.08015820698747556</v>
      </c>
    </row>
    <row r="82" spans="1:2" ht="15">
      <c r="A82" s="16">
        <f>Main!B82</f>
        <v>43616</v>
      </c>
      <c r="B82" s="13">
        <f>Main!C82/Main!C$77-1</f>
        <v>0.03829927488464069</v>
      </c>
    </row>
    <row r="83" spans="1:2" ht="15">
      <c r="A83" s="16">
        <f>Main!B83</f>
        <v>43646</v>
      </c>
      <c r="B83" s="13">
        <f>Main!C83/Main!C$77-1</f>
        <v>0.04878048780487809</v>
      </c>
    </row>
    <row r="84" spans="1:2" ht="15">
      <c r="A84" s="16">
        <f>Main!B84</f>
        <v>43677</v>
      </c>
      <c r="B84" s="13">
        <f>Main!C84/Main!C$77-1</f>
        <v>0.04634146341463419</v>
      </c>
    </row>
    <row r="85" spans="1:2" ht="15">
      <c r="A85" s="16">
        <f>Main!B85</f>
        <v>43708</v>
      </c>
      <c r="B85" s="13">
        <f>Main!C85/Main!C$77-1</f>
        <v>-0.011865524060645893</v>
      </c>
    </row>
    <row r="86" spans="1:2" ht="15">
      <c r="A86" s="16">
        <f>Main!B86</f>
        <v>43738</v>
      </c>
      <c r="B86" s="13">
        <f>Main!C86/Main!C$77-1</f>
        <v>-0.007448912326961099</v>
      </c>
    </row>
    <row r="87" spans="1:2" ht="15">
      <c r="A87" s="16">
        <f>Main!B87</f>
        <v>43769</v>
      </c>
      <c r="B87" s="13">
        <f>Main!C87/Main!C$77-1</f>
        <v>-0.004482531311799431</v>
      </c>
    </row>
    <row r="88" spans="1:2" ht="15">
      <c r="A88" s="16">
        <f>Main!B88</f>
        <v>43799</v>
      </c>
      <c r="B88" s="13">
        <f>Main!C88/Main!C$77-1</f>
        <v>-0.001054713249835193</v>
      </c>
    </row>
    <row r="89" spans="1:2" ht="15">
      <c r="A89" s="16">
        <f>Main!B89</f>
        <v>43830</v>
      </c>
      <c r="B89" s="13">
        <f>Main!C89/Main!C$77-1</f>
        <v>0.022742254449571675</v>
      </c>
    </row>
    <row r="90" spans="1:2" ht="15">
      <c r="A90" s="16">
        <f>Main!B90</f>
        <v>43861</v>
      </c>
      <c r="B90" s="13">
        <f>Main!C90/Main!C$89-1</f>
        <v>-0.04331292297776346</v>
      </c>
    </row>
    <row r="91" spans="1:2" ht="15">
      <c r="A91" s="16">
        <f>Main!B91</f>
        <v>43890</v>
      </c>
      <c r="B91" s="13">
        <f>Main!C91/Main!C$89-1</f>
        <v>-0.06986786980341608</v>
      </c>
    </row>
    <row r="92" spans="1:2" ht="15">
      <c r="A92" s="16">
        <f>Main!B92</f>
        <v>43921</v>
      </c>
      <c r="B92" s="13">
        <f>Main!C92/Main!C$89-1</f>
        <v>-0.2009023525620367</v>
      </c>
    </row>
    <row r="93" spans="1:2" ht="15">
      <c r="A93" s="16">
        <f>Main!B93</f>
        <v>43951</v>
      </c>
      <c r="B93" s="13">
        <f>Main!C93/Main!C$89-1</f>
        <v>-0.13709313567515313</v>
      </c>
    </row>
    <row r="94" spans="1:2" ht="15">
      <c r="A94" s="16">
        <f>Main!B94</f>
        <v>43982</v>
      </c>
      <c r="B94" s="13">
        <f>Main!C94/Main!C$89-1</f>
        <v>-0.13864002578150192</v>
      </c>
    </row>
    <row r="95" spans="1:2" ht="15">
      <c r="A95" s="16">
        <f>Main!B95</f>
        <v>44012</v>
      </c>
      <c r="B95" s="13">
        <f>Main!C95/Main!C$89-1</f>
        <v>-0.12574927489526277</v>
      </c>
    </row>
    <row r="96" spans="1:2" ht="15">
      <c r="A96" s="16">
        <f>Main!B96</f>
        <v>44043</v>
      </c>
      <c r="B96" s="13">
        <f>Main!C96/Main!C$89-1</f>
        <v>-0.11266516274573002</v>
      </c>
    </row>
    <row r="97" spans="1:2" ht="15">
      <c r="A97" s="16">
        <f>Main!B97</f>
        <v>44074</v>
      </c>
      <c r="B97" s="13">
        <f>Main!C97/Main!C$89-1</f>
        <v>-0.08971962616822438</v>
      </c>
    </row>
    <row r="98" spans="1:2" ht="15">
      <c r="A98" s="16">
        <f>Main!B98</f>
        <v>44104</v>
      </c>
      <c r="B98" s="13">
        <f>Main!C98/Main!C$89-1</f>
        <v>-0.09165323880116016</v>
      </c>
    </row>
    <row r="99" spans="1:2" ht="15">
      <c r="A99" s="16">
        <f>Main!B99</f>
        <v>44135</v>
      </c>
      <c r="B99" s="13">
        <f>Main!C99/Main!C$89-1</f>
        <v>-0.07869803416048993</v>
      </c>
    </row>
    <row r="100" spans="1:2" ht="15">
      <c r="A100" s="16">
        <f>Main!B100</f>
        <v>44165</v>
      </c>
      <c r="B100" s="13">
        <f>Main!C100/Main!C$89-1</f>
        <v>0.0023203351595229016</v>
      </c>
    </row>
    <row r="101" spans="1:2" ht="15">
      <c r="A101" s="16">
        <f>Main!B101</f>
        <v>44196</v>
      </c>
      <c r="B101" s="13">
        <f>Main!C101/Main!C$89-1</f>
        <v>0.04137931034482745</v>
      </c>
    </row>
    <row r="102" spans="1:2" ht="15">
      <c r="A102" s="16">
        <f>Main!B102</f>
        <v>44227</v>
      </c>
      <c r="B102" s="13">
        <f>Main!C102/Main!C$101-1</f>
        <v>0.013678281859256014</v>
      </c>
    </row>
    <row r="103" spans="1:2" ht="15">
      <c r="A103" s="16">
        <f>Main!B103</f>
        <v>44255</v>
      </c>
      <c r="B103" s="13">
        <f>Main!C103/Main!C$101-1</f>
        <v>0.06919601411153065</v>
      </c>
    </row>
    <row r="104" spans="1:2" ht="15">
      <c r="A104" s="16">
        <f>Main!B104</f>
        <v>44286</v>
      </c>
      <c r="B104" s="13">
        <f>Main!C104/Main!C$101-1</f>
        <v>0.10385591384539206</v>
      </c>
    </row>
    <row r="105" spans="1:2" ht="15">
      <c r="A105" s="16">
        <f>Main!B105</f>
        <v>44316</v>
      </c>
      <c r="B105" s="13">
        <f>Main!C105/Main!C$101-1</f>
        <v>0.15411276845949118</v>
      </c>
    </row>
    <row r="106" spans="1:2" ht="15">
      <c r="A106" s="16">
        <f>Main!B106</f>
        <v>44347</v>
      </c>
      <c r="B106" s="13">
        <f>Main!C106/Main!C$101-1</f>
        <v>0.15832147057003154</v>
      </c>
    </row>
    <row r="107" spans="1:2" ht="15">
      <c r="A107" s="16">
        <f>Main!B107</f>
        <v>44377</v>
      </c>
      <c r="B107" s="13">
        <f>Main!C107/Main!C$101-1</f>
        <v>0.1852447855418704</v>
      </c>
    </row>
    <row r="108" spans="1:2" ht="15">
      <c r="A108" s="16">
        <f>Main!B108</f>
        <v>44408</v>
      </c>
      <c r="B108" s="13">
        <f>Main!C108/Main!C$101-1</f>
        <v>0.15708361700810802</v>
      </c>
    </row>
    <row r="109" spans="1:2" ht="15">
      <c r="A109" s="16">
        <f>Main!B109</f>
        <v>44439</v>
      </c>
      <c r="B109" s="13">
        <f>Main!C109/Main!C$101-1</f>
        <v>0.1713189329702296</v>
      </c>
    </row>
    <row r="110" spans="1:2" ht="15">
      <c r="A110" s="16">
        <f>Main!B110</f>
        <v>44469</v>
      </c>
      <c r="B110" s="13">
        <f>Main!C110/Main!C$101-1</f>
        <v>0.1820882589589652</v>
      </c>
    </row>
    <row r="111" spans="1:2" ht="15">
      <c r="A111" s="16">
        <f>Main!B111</f>
        <v>44500</v>
      </c>
      <c r="B111" s="13">
        <f>Main!C111/Main!C$101-1</f>
        <v>0.178250912917002</v>
      </c>
    </row>
    <row r="112" spans="1:2" ht="15">
      <c r="A112" s="16">
        <f>Main!B112</f>
        <v>44530</v>
      </c>
      <c r="B112" s="13">
        <f>Main!C112/Main!C$101-1</f>
        <v>0.15262734418518287</v>
      </c>
    </row>
    <row r="113" spans="1:2" ht="15">
      <c r="A113" s="16">
        <f>Main!B113</f>
        <v>44561</v>
      </c>
      <c r="B113" s="13">
        <f>Main!C113/Main!C$101-1</f>
        <v>0.18258340038373455</v>
      </c>
    </row>
    <row r="114" spans="1:2" ht="15">
      <c r="A114" s="16">
        <f>Main!B114</f>
        <v>44592</v>
      </c>
      <c r="B114" s="13">
        <f>Main!C114/Main!C$113-1</f>
        <v>-0.015544041450777146</v>
      </c>
    </row>
    <row r="115" spans="1:2" ht="15">
      <c r="A115" s="16">
        <f>Main!B115</f>
        <v>44620</v>
      </c>
      <c r="B115" s="13">
        <f>Main!C115/Main!C$113-1</f>
        <v>0.004500968231538227</v>
      </c>
    </row>
    <row r="116" spans="1:2" ht="15">
      <c r="A116" s="16">
        <f>Main!B116</f>
        <v>44651</v>
      </c>
      <c r="B116" s="13">
        <f>Main!C116/Main!C$113-1</f>
        <v>0.006542104987700803</v>
      </c>
    </row>
    <row r="117" spans="1:2" ht="15">
      <c r="A117" s="16">
        <f>Main!B117</f>
        <v>44681</v>
      </c>
      <c r="B117" s="13">
        <f>Main!C117/Main!C$113-1</f>
        <v>-0.001465431517244986</v>
      </c>
    </row>
    <row r="118" spans="1:2" ht="15">
      <c r="A118" s="16">
        <f>Main!B118</f>
        <v>44712</v>
      </c>
      <c r="B118" s="13">
        <f>Main!C118/Main!C$113-1</f>
        <v>-0.0021981472758674236</v>
      </c>
    </row>
    <row r="119" spans="1:2" ht="15">
      <c r="A119" s="16">
        <f>Main!B119</f>
        <v>44742</v>
      </c>
      <c r="B119" s="13">
        <f>Main!C119/Main!C$113-1</f>
        <v>-0.04056105092374518</v>
      </c>
    </row>
    <row r="120" spans="1:2" ht="15">
      <c r="A120" s="16">
        <f>Main!B120</f>
        <v>44773</v>
      </c>
      <c r="B120" s="13">
        <f>Main!C120/Main!C$113-1</f>
        <v>-0.04286387187941587</v>
      </c>
    </row>
    <row r="121" spans="1:2" ht="15">
      <c r="A121" s="16">
        <f>Main!B121</f>
        <v>44804</v>
      </c>
      <c r="B121" s="13">
        <f>Main!C121/Main!C$113-1</f>
        <v>-0.029884335583817312</v>
      </c>
    </row>
    <row r="122" spans="1:2" ht="15">
      <c r="A122" s="16">
        <f>Main!B122</f>
        <v>44834</v>
      </c>
      <c r="B122" s="13">
        <f>Main!C122/Main!C$113-1</f>
        <v>-0.09525304862092421</v>
      </c>
    </row>
    <row r="123" spans="1:2" ht="15">
      <c r="A123" s="16">
        <f>Main!B123</f>
        <v>44865</v>
      </c>
      <c r="B123" s="13">
        <f>Main!C123/Main!C$113-1</f>
        <v>-0.11786256345841828</v>
      </c>
    </row>
    <row r="124" spans="1:2" ht="15">
      <c r="A124" s="16">
        <f>Main!B124</f>
        <v>44895</v>
      </c>
      <c r="B124" s="13">
        <f>Main!C124/Main!C$113-1</f>
        <v>-0.06756686031297432</v>
      </c>
    </row>
    <row r="125" spans="1:2" ht="15">
      <c r="A125" s="16">
        <f>Main!B125</f>
        <v>44926</v>
      </c>
      <c r="B125" s="13">
        <f>Main!C125/Main!C$113-1</f>
        <v>-0.06311822892133778</v>
      </c>
    </row>
    <row r="126" spans="1:2" ht="15">
      <c r="A126" s="16">
        <f>Main!B126</f>
        <v>44957</v>
      </c>
      <c r="B126" s="13">
        <f>Main!C126/Main!C$125-1</f>
        <v>0.03653427182838964</v>
      </c>
    </row>
    <row r="127" spans="1:2" ht="15">
      <c r="A127" s="16">
        <f>Main!B127</f>
        <v>44985</v>
      </c>
      <c r="B127" s="13">
        <f>Main!C127/Main!C$125-1</f>
        <v>0.03452321099379918</v>
      </c>
    </row>
    <row r="128" spans="1:2" ht="15">
      <c r="A128" s="16">
        <f>Main!B128</f>
        <v>45016</v>
      </c>
      <c r="B128" s="13">
        <f>Main!C128/Main!C$125-1</f>
        <v>0.032623875761130794</v>
      </c>
    </row>
    <row r="129" spans="1:2" ht="15">
      <c r="A129" s="16">
        <f>Main!B129</f>
        <v>45046</v>
      </c>
      <c r="B129" s="13">
        <f>Main!C129/Main!C$125-1</f>
        <v>0.053348974917602376</v>
      </c>
    </row>
    <row r="130" spans="1:2" ht="15">
      <c r="A130" s="16">
        <f>Main!B130</f>
        <v>45077</v>
      </c>
      <c r="B130" s="13">
        <f>Main!C130/Main!C$125-1</f>
        <v>0.03692531143511535</v>
      </c>
    </row>
    <row r="131" spans="1:2" ht="15">
      <c r="A131" s="16">
        <f>Main!B131</f>
        <v>45107</v>
      </c>
      <c r="B131" s="13">
        <f>Main!C131/Main!C$125-1</f>
        <v>0.06122562985308089</v>
      </c>
    </row>
    <row r="132" spans="1:2" ht="15">
      <c r="A132" s="16">
        <f>Main!B132</f>
        <v>45138</v>
      </c>
      <c r="B132" s="13">
        <f>Main!C132/Main!C$125-1</f>
        <v>0.07904586335958896</v>
      </c>
    </row>
    <row r="133" spans="1:2" ht="15">
      <c r="A133" s="16">
        <f>Main!B133</f>
        <v>45169</v>
      </c>
      <c r="B133" s="13">
        <f>Main!C133/Main!C$125-1</f>
        <v>0.05759454779062634</v>
      </c>
    </row>
    <row r="134" spans="1:2" ht="15">
      <c r="A134" s="16">
        <f>Main!B134</f>
        <v>45198</v>
      </c>
      <c r="B134" s="13">
        <f>Main!C134/Main!C$125-1</f>
        <v>0.05932629462041228</v>
      </c>
    </row>
    <row r="135" spans="1:2" ht="15">
      <c r="A135" s="16">
        <f>Main!B135</f>
        <v>45230</v>
      </c>
      <c r="B135" s="13">
        <f>Main!C135/Main!C$125-1</f>
        <v>0.028098988883302534</v>
      </c>
    </row>
    <row r="136" spans="1:2" ht="15">
      <c r="A136" s="16">
        <f>Main!B136</f>
        <v>45260</v>
      </c>
      <c r="B136" s="13">
        <f>Main!C136/Main!C$125-1</f>
        <v>0.055471761354114246</v>
      </c>
    </row>
    <row r="137" spans="1:2" ht="15">
      <c r="A137" s="16">
        <f>Main!B137</f>
        <v>45289</v>
      </c>
      <c r="B137" s="13">
        <f>Main!C137/Main!C$125-1</f>
        <v>0.0773141165298028</v>
      </c>
    </row>
    <row r="138" spans="1:2" ht="15">
      <c r="A138" s="16">
        <f>Main!B138</f>
        <v>45322</v>
      </c>
      <c r="B138" s="13">
        <f>Main!C138/Main!C$137-1</f>
        <v>0.0025926886180969166</v>
      </c>
    </row>
    <row r="139" spans="1:2" ht="15">
      <c r="A139" s="16">
        <f>Main!B139</f>
        <v>45351</v>
      </c>
      <c r="B139" s="13">
        <f>Main!C139/Main!C$137-1</f>
        <v>0.025460202229712126</v>
      </c>
    </row>
    <row r="140" spans="1:2" ht="15">
      <c r="A140" s="16">
        <f>Main!B140</f>
        <v>45379</v>
      </c>
      <c r="B140" s="13">
        <f>Main!C140/Main!C$137-1</f>
        <v>0.04552761213378265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F140"/>
  <sheetViews>
    <sheetView zoomScale="85" zoomScaleNormal="85" zoomScalePageLayoutView="150" workbookViewId="0" topLeftCell="A4">
      <pane ySplit="1" topLeftCell="A120" activePane="bottomLeft" state="frozen"/>
      <selection pane="topLeft" activeCell="A4" sqref="A4"/>
      <selection pane="bottomLeft" activeCell="B143" sqref="B143"/>
    </sheetView>
  </sheetViews>
  <sheetFormatPr defaultColWidth="11.421875" defaultRowHeight="15"/>
  <sheetData>
    <row r="4" spans="1:2" ht="15">
      <c r="A4" t="s">
        <v>0</v>
      </c>
      <c r="B4" s="1" t="s">
        <v>14</v>
      </c>
    </row>
    <row r="5" ht="15">
      <c r="A5" s="16">
        <f>Main!B5</f>
        <v>41274</v>
      </c>
    </row>
    <row r="6" spans="1:3" ht="15">
      <c r="A6" s="16">
        <f>Main!B6</f>
        <v>41305</v>
      </c>
      <c r="B6" s="13">
        <f>Main!C6/Main!C5-1</f>
        <v>0.017036963236026548</v>
      </c>
      <c r="C6" s="18"/>
    </row>
    <row r="7" spans="1:3" ht="15">
      <c r="A7" s="16">
        <f>Main!B7</f>
        <v>41333</v>
      </c>
      <c r="B7" s="13">
        <f>Main!C7/Main!C6-1</f>
        <v>0.008914576802507845</v>
      </c>
      <c r="C7" s="18"/>
    </row>
    <row r="8" spans="1:3" ht="15">
      <c r="A8" s="16">
        <f>Main!B8</f>
        <v>41362</v>
      </c>
      <c r="B8" s="13">
        <f>Main!C8/Main!C7-1</f>
        <v>-0.0005825808330904847</v>
      </c>
      <c r="C8" s="18"/>
    </row>
    <row r="9" spans="1:3" ht="15">
      <c r="A9" s="16">
        <f>Main!B9</f>
        <v>41394</v>
      </c>
      <c r="B9" s="13">
        <f>Main!C9/Main!C8-1</f>
        <v>-0.011172641601088218</v>
      </c>
      <c r="C9" s="18"/>
    </row>
    <row r="10" spans="1:3" ht="15">
      <c r="A10" s="16">
        <f>Main!B10</f>
        <v>41425</v>
      </c>
      <c r="B10" s="13">
        <f>Main!C10/Main!C9-1</f>
        <v>0.06484574572607582</v>
      </c>
      <c r="C10" s="18"/>
    </row>
    <row r="11" spans="1:3" ht="15">
      <c r="A11" s="16">
        <f>Main!B11</f>
        <v>41453</v>
      </c>
      <c r="B11" s="13">
        <f>Main!C11/Main!C10-1</f>
        <v>-0.03377006827828011</v>
      </c>
      <c r="C11" s="18"/>
    </row>
    <row r="12" spans="1:3" ht="15">
      <c r="A12" s="16">
        <f>Main!B12</f>
        <v>41486</v>
      </c>
      <c r="B12" s="13">
        <f>Main!C12/Main!C11-1</f>
        <v>0.013750954927425507</v>
      </c>
      <c r="C12" s="18"/>
    </row>
    <row r="13" spans="1:3" ht="15">
      <c r="A13" s="16">
        <f>Main!B13</f>
        <v>41516</v>
      </c>
      <c r="B13" s="13">
        <f>Main!C13/Main!C12-1</f>
        <v>-0.0017897513187641323</v>
      </c>
      <c r="C13" s="18"/>
    </row>
    <row r="14" spans="1:3" ht="15">
      <c r="A14" s="16">
        <f>Main!B14</f>
        <v>41547</v>
      </c>
      <c r="B14" s="13">
        <f>Main!C14/Main!C13-1</f>
        <v>0.02425214683400978</v>
      </c>
      <c r="C14" s="18"/>
    </row>
    <row r="15" spans="1:3" ht="15">
      <c r="A15" s="16">
        <f>Main!B15</f>
        <v>41578</v>
      </c>
      <c r="B15" s="13">
        <f>Main!C15/Main!C14-1</f>
        <v>0.017320803390455053</v>
      </c>
      <c r="C15" s="18"/>
    </row>
    <row r="16" spans="1:3" ht="15">
      <c r="A16" s="16">
        <f>Main!B16</f>
        <v>41607</v>
      </c>
      <c r="B16" s="13">
        <f>Main!C16/Main!C15-1</f>
        <v>0.020014490128599904</v>
      </c>
      <c r="C16" s="18"/>
    </row>
    <row r="17" spans="1:3" ht="15">
      <c r="A17" s="16">
        <f>Main!B17</f>
        <v>41639</v>
      </c>
      <c r="B17" s="13">
        <f>Main!C17/Main!C16-1</f>
        <v>0.010032850927816916</v>
      </c>
      <c r="C17" s="18"/>
    </row>
    <row r="18" spans="1:3" ht="15">
      <c r="A18" s="16">
        <f>Main!B18</f>
        <v>41670</v>
      </c>
      <c r="B18" s="13">
        <f>Main!C18/Main!C17-1</f>
        <v>-0.0011427566807314937</v>
      </c>
      <c r="C18" s="18"/>
    </row>
    <row r="19" spans="1:3" ht="15">
      <c r="A19" s="16">
        <f>Main!B19</f>
        <v>41698</v>
      </c>
      <c r="B19" s="13">
        <f>Main!C19/Main!C18-1</f>
        <v>0.015136847663469233</v>
      </c>
      <c r="C19" s="18"/>
    </row>
    <row r="20" spans="1:3" ht="15">
      <c r="A20" s="16">
        <f>Main!B20</f>
        <v>41729</v>
      </c>
      <c r="B20" s="13">
        <f>Main!C20/Main!C19-1</f>
        <v>0.005114867793671429</v>
      </c>
      <c r="C20" s="18"/>
    </row>
    <row r="21" spans="1:3" ht="15">
      <c r="A21" s="16">
        <f>Main!B21</f>
        <v>41759</v>
      </c>
      <c r="B21" s="13">
        <f>Main!C21/Main!C20-1</f>
        <v>0.009401414524754292</v>
      </c>
      <c r="C21" s="18"/>
    </row>
    <row r="22" spans="1:3" ht="15">
      <c r="A22" s="16">
        <f>Main!B22</f>
        <v>41789</v>
      </c>
      <c r="B22" s="13">
        <f>Main!C22/Main!C21-1</f>
        <v>0.012048192771084265</v>
      </c>
      <c r="C22" s="18"/>
    </row>
    <row r="23" spans="1:3" ht="15">
      <c r="A23" s="16">
        <f>Main!B23</f>
        <v>41820</v>
      </c>
      <c r="B23" s="13">
        <f>Main!C23/Main!C22-1</f>
        <v>0.012580209388720176</v>
      </c>
      <c r="C23" s="18"/>
    </row>
    <row r="24" spans="1:3" ht="15">
      <c r="A24" s="16">
        <f>Main!B24</f>
        <v>41851</v>
      </c>
      <c r="B24" s="13">
        <f>Main!C24/Main!C23-1</f>
        <v>0.035687484365880096</v>
      </c>
      <c r="C24" s="18"/>
    </row>
    <row r="25" spans="1:3" ht="15">
      <c r="A25" s="16">
        <f>Main!B25</f>
        <v>41880</v>
      </c>
      <c r="B25" s="13">
        <f>Main!C25/Main!C24-1</f>
        <v>0.01795346590451663</v>
      </c>
      <c r="C25" s="18"/>
    </row>
    <row r="26" spans="1:3" ht="15">
      <c r="A26" s="16">
        <f>Main!B26</f>
        <v>41912</v>
      </c>
      <c r="B26" s="13">
        <f>Main!C26/Main!C25-1</f>
        <v>0.0011072445428661482</v>
      </c>
      <c r="C26" s="18"/>
    </row>
    <row r="27" spans="1:3" ht="15">
      <c r="A27" s="16">
        <f>Main!B27</f>
        <v>41943</v>
      </c>
      <c r="B27" s="13">
        <f>Main!C27/Main!C26-1</f>
        <v>0.00671512087217585</v>
      </c>
      <c r="C27" s="18"/>
    </row>
    <row r="28" spans="1:3" ht="15">
      <c r="A28" s="16">
        <f>Main!B28</f>
        <v>41971</v>
      </c>
      <c r="B28" s="13">
        <f>Main!C28/Main!C27-1</f>
        <v>0.010594051636192425</v>
      </c>
      <c r="C28" s="18"/>
    </row>
    <row r="29" spans="1:3" ht="15">
      <c r="A29" s="16">
        <f>Main!B29</f>
        <v>42004</v>
      </c>
      <c r="B29" s="13">
        <f>Main!C29/Main!C28-1</f>
        <v>-0.01560801366671849</v>
      </c>
      <c r="C29" s="18"/>
    </row>
    <row r="30" spans="1:3" ht="15">
      <c r="A30" s="16">
        <f>Main!B30</f>
        <v>42034</v>
      </c>
      <c r="B30" s="13">
        <f>Main!C30/Main!C29-1</f>
        <v>0.027766821803265618</v>
      </c>
      <c r="C30" s="18"/>
    </row>
    <row r="31" spans="1:3" ht="15">
      <c r="A31" s="16">
        <f>Main!B31</f>
        <v>42062</v>
      </c>
      <c r="B31" s="13">
        <f>Main!C31/Main!C30-1</f>
        <v>0.02110676183897464</v>
      </c>
      <c r="C31" s="18"/>
    </row>
    <row r="32" spans="1:3" ht="15">
      <c r="A32" s="16">
        <f>Main!B32</f>
        <v>42094</v>
      </c>
      <c r="B32" s="13">
        <f>Main!C32/Main!C31-1</f>
        <v>0.011425135297654876</v>
      </c>
      <c r="C32" s="18"/>
    </row>
    <row r="33" spans="1:3" ht="15">
      <c r="A33" s="16">
        <f>Main!B33</f>
        <v>42124</v>
      </c>
      <c r="B33" s="13">
        <f>Main!C33/Main!C32-1</f>
        <v>0.06465517241379293</v>
      </c>
      <c r="C33" s="18"/>
    </row>
    <row r="34" spans="1:3" ht="15">
      <c r="A34" s="16">
        <f>Main!B34</f>
        <v>42153</v>
      </c>
      <c r="B34" s="13">
        <f>Main!C34/Main!C33-1</f>
        <v>0.03908976685746213</v>
      </c>
      <c r="C34" s="18"/>
    </row>
    <row r="35" spans="1:3" ht="15">
      <c r="A35" s="16">
        <f>Main!B35</f>
        <v>42185</v>
      </c>
      <c r="B35" s="13">
        <f>Main!C35/Main!C34-1</f>
        <v>-0.015786645169958535</v>
      </c>
      <c r="C35" s="18"/>
    </row>
    <row r="36" spans="1:3" ht="15">
      <c r="A36" s="16">
        <f>Main!B36</f>
        <v>42216</v>
      </c>
      <c r="B36" s="13">
        <f>Main!C36/Main!C35-1</f>
        <v>-0.050849771346665684</v>
      </c>
      <c r="C36" s="18"/>
    </row>
    <row r="37" spans="1:3" ht="15">
      <c r="A37" s="16">
        <f>Main!B37</f>
        <v>42247</v>
      </c>
      <c r="B37" s="13">
        <f>Main!C37/Main!C36-1</f>
        <v>-0.07219905076945199</v>
      </c>
      <c r="C37" s="18"/>
    </row>
    <row r="38" spans="1:3" ht="15">
      <c r="A38" s="16">
        <f>Main!B38</f>
        <v>42277</v>
      </c>
      <c r="B38" s="13">
        <f>Main!C38/Main!C37-1</f>
        <v>0.004960471244768172</v>
      </c>
      <c r="C38" s="18"/>
    </row>
    <row r="39" spans="1:3" ht="15">
      <c r="A39" s="16">
        <f>Main!B39</f>
        <v>42307</v>
      </c>
      <c r="B39" s="13">
        <f>Main!C39/Main!C38-1</f>
        <v>0.031698287829708516</v>
      </c>
      <c r="C39" s="18"/>
    </row>
    <row r="40" spans="1:3" ht="15">
      <c r="A40" s="16">
        <f>Main!B40</f>
        <v>42338</v>
      </c>
      <c r="B40" s="13">
        <f>Main!C40/Main!C39-1</f>
        <v>-7.475517679611521E-05</v>
      </c>
      <c r="C40" s="18"/>
    </row>
    <row r="41" spans="1:3" ht="15">
      <c r="A41" s="16">
        <f>Main!B41</f>
        <v>42369</v>
      </c>
      <c r="B41" s="13">
        <f>Main!C41/Main!C40-1</f>
        <v>0.006429425837320757</v>
      </c>
      <c r="C41" s="18"/>
    </row>
    <row r="42" spans="1:3" ht="15">
      <c r="A42" s="16">
        <f>Main!B42</f>
        <v>42398</v>
      </c>
      <c r="B42" s="13">
        <f>Main!C42/Main!C41-1</f>
        <v>-0.06574060317931962</v>
      </c>
      <c r="C42" s="18"/>
    </row>
    <row r="43" spans="1:3" ht="15">
      <c r="A43" s="16">
        <f>Main!B43</f>
        <v>42429</v>
      </c>
      <c r="B43" s="13">
        <f>Main!C43/Main!C42-1</f>
        <v>-0.007314939969786161</v>
      </c>
      <c r="C43" s="18"/>
    </row>
    <row r="44" spans="1:3" ht="15">
      <c r="A44" s="16">
        <f>Main!B44</f>
        <v>42460</v>
      </c>
      <c r="B44" s="13">
        <f>Main!C44/Main!C43-1</f>
        <v>0.05534641569883858</v>
      </c>
      <c r="C44" s="18"/>
    </row>
    <row r="45" spans="1:3" ht="15">
      <c r="A45" s="16">
        <f>Main!B45</f>
        <v>42489</v>
      </c>
      <c r="B45" s="13">
        <f>Main!C45/Main!C44-1</f>
        <v>0.008272616879174244</v>
      </c>
      <c r="C45" s="18"/>
    </row>
    <row r="46" spans="1:3" ht="15">
      <c r="A46" s="16">
        <f>Main!B46</f>
        <v>42521</v>
      </c>
      <c r="B46" s="13">
        <f>Main!C46/Main!C45-1</f>
        <v>-0.006774557771923262</v>
      </c>
      <c r="C46" s="18"/>
    </row>
    <row r="47" spans="1:3" ht="15">
      <c r="A47" s="16">
        <f>Main!B47</f>
        <v>42551</v>
      </c>
      <c r="B47" s="13">
        <f>Main!C47/Main!C46-1</f>
        <v>-0.002500947328533454</v>
      </c>
      <c r="C47" s="18"/>
    </row>
    <row r="48" spans="1:3" ht="15">
      <c r="A48" s="16">
        <f>Main!B48</f>
        <v>42580</v>
      </c>
      <c r="B48" s="13">
        <f>Main!C48/Main!C47-1</f>
        <v>0.02028567087068822</v>
      </c>
      <c r="C48" s="18"/>
    </row>
    <row r="49" spans="1:3" ht="15">
      <c r="A49" s="16">
        <f>Main!B49</f>
        <v>42613</v>
      </c>
      <c r="B49" s="13">
        <f>Main!C49/Main!C48-1</f>
        <v>0.04222205674286994</v>
      </c>
      <c r="C49" s="18"/>
    </row>
    <row r="50" spans="1:3" ht="15">
      <c r="A50" s="16">
        <f>Main!B50</f>
        <v>42643</v>
      </c>
      <c r="B50" s="13">
        <f>Main!C50/Main!C49-1</f>
        <v>0.02736496141754774</v>
      </c>
      <c r="C50" s="18"/>
    </row>
    <row r="51" spans="1:3" ht="15">
      <c r="A51" s="16">
        <f>Main!B51</f>
        <v>42674</v>
      </c>
      <c r="B51" s="13">
        <f>Main!C51/Main!C50-1</f>
        <v>0.023715140134918933</v>
      </c>
      <c r="C51" s="18"/>
    </row>
    <row r="52" spans="1:3" ht="15">
      <c r="A52" s="16">
        <f>Main!B52</f>
        <v>42704</v>
      </c>
      <c r="B52" s="13">
        <f>Main!C52/Main!C51-1</f>
        <v>0.016032608695652373</v>
      </c>
      <c r="C52" s="18"/>
    </row>
    <row r="53" spans="1:3" ht="15">
      <c r="A53" s="16">
        <f>Main!B53</f>
        <v>42734</v>
      </c>
      <c r="B53" s="13">
        <f>Main!C53/Main!C52-1</f>
        <v>0.002340197913880626</v>
      </c>
      <c r="C53" s="18"/>
    </row>
    <row r="54" spans="1:3" ht="15">
      <c r="A54" s="16">
        <f>Main!B54</f>
        <v>42766</v>
      </c>
      <c r="B54" s="13">
        <f>Main!C54/Main!C53-1</f>
        <v>0.015676072310052636</v>
      </c>
      <c r="C54" s="18"/>
    </row>
    <row r="55" spans="1:3" ht="15">
      <c r="A55" s="16">
        <f>Main!B55</f>
        <v>42794</v>
      </c>
      <c r="B55" s="13">
        <f>Main!C55/Main!C54-1</f>
        <v>0.031722054380664666</v>
      </c>
      <c r="C55" s="18"/>
    </row>
    <row r="56" spans="1:3" ht="15">
      <c r="A56" s="16">
        <f>Main!B56</f>
        <v>42825</v>
      </c>
      <c r="B56" s="13">
        <f>Main!C56/Main!C55-1</f>
        <v>0.017251257241072127</v>
      </c>
      <c r="C56" s="18"/>
    </row>
    <row r="57" spans="1:6" ht="15">
      <c r="A57" s="16">
        <f>Main!B57</f>
        <v>42855</v>
      </c>
      <c r="B57" s="13">
        <f>Main!C57/Main!C56-1</f>
        <v>0.008010012515644593</v>
      </c>
      <c r="C57" s="18"/>
      <c r="F57" s="15"/>
    </row>
    <row r="58" spans="1:6" ht="15">
      <c r="A58" s="16">
        <f>Main!B58</f>
        <v>42886</v>
      </c>
      <c r="B58" s="13">
        <f>Main!C58/Main!C57-1</f>
        <v>0.005401042960019753</v>
      </c>
      <c r="C58" s="18"/>
      <c r="F58" s="15"/>
    </row>
    <row r="59" spans="1:6" ht="15">
      <c r="A59" s="16">
        <f>Main!B59</f>
        <v>42916</v>
      </c>
      <c r="B59" s="13">
        <f>Main!C59/Main!C58-1</f>
        <v>0.004692806421735307</v>
      </c>
      <c r="C59" s="18"/>
      <c r="F59" s="15"/>
    </row>
    <row r="60" spans="1:6" ht="15">
      <c r="A60" s="16">
        <f>Main!B60</f>
        <v>42947</v>
      </c>
      <c r="B60" s="13">
        <f>Main!C60/Main!C59-1</f>
        <v>0.007252166431073626</v>
      </c>
      <c r="C60" s="18"/>
      <c r="F60" s="15"/>
    </row>
    <row r="61" spans="1:6" ht="15">
      <c r="A61" s="16">
        <f>Main!B61</f>
        <v>42978</v>
      </c>
      <c r="B61" s="13">
        <f>Main!C61/Main!C60-1</f>
        <v>0.005857587406187026</v>
      </c>
      <c r="C61" s="18"/>
      <c r="F61" s="15"/>
    </row>
    <row r="62" spans="1:6" ht="15">
      <c r="A62" s="16">
        <f>Main!B62</f>
        <v>43008</v>
      </c>
      <c r="B62" s="13">
        <f>Main!C62/Main!C61-1</f>
        <v>0.006248104337276406</v>
      </c>
      <c r="C62" s="18"/>
      <c r="F62" s="15"/>
    </row>
    <row r="63" spans="1:6" ht="15">
      <c r="A63" s="16">
        <f>Main!B63</f>
        <v>43039</v>
      </c>
      <c r="B63" s="13">
        <f>Main!C63/Main!C62-1</f>
        <v>0.0220038582107549</v>
      </c>
      <c r="C63" s="18"/>
      <c r="F63" s="15"/>
    </row>
    <row r="64" spans="1:6" ht="15">
      <c r="A64" s="16">
        <f>Main!B64</f>
        <v>43069</v>
      </c>
      <c r="B64" s="13">
        <f>Main!C64/Main!C63-1</f>
        <v>-0.0038341296525689073</v>
      </c>
      <c r="C64" s="18"/>
      <c r="F64" s="15"/>
    </row>
    <row r="65" spans="1:6" ht="15">
      <c r="A65" s="16">
        <f>Main!B65</f>
        <v>43100</v>
      </c>
      <c r="B65" s="13">
        <f>Main!C65/Main!C64-1</f>
        <v>0.000355281856939893</v>
      </c>
      <c r="C65" s="18"/>
      <c r="F65" s="15"/>
    </row>
    <row r="66" spans="1:6" ht="15">
      <c r="A66" s="16">
        <f>Main!B66</f>
        <v>43131</v>
      </c>
      <c r="B66" s="13">
        <f>Main!C66/Main!C65-1</f>
        <v>0.03137208476382147</v>
      </c>
      <c r="C66" s="18"/>
      <c r="F66" s="15"/>
    </row>
    <row r="67" spans="1:6" ht="15">
      <c r="A67" s="16">
        <f>Main!B67</f>
        <v>43159</v>
      </c>
      <c r="B67" s="13">
        <f>Main!C67/Main!C66-1</f>
        <v>-0.02083333333333326</v>
      </c>
      <c r="C67" s="18"/>
      <c r="F67" s="15"/>
    </row>
    <row r="68" spans="1:6" ht="15">
      <c r="A68" s="16">
        <f>Main!B68</f>
        <v>43190</v>
      </c>
      <c r="B68" s="13">
        <f>Main!C68/Main!C67-1</f>
        <v>-0.018345935173788352</v>
      </c>
      <c r="C68" s="18"/>
      <c r="F68" s="15"/>
    </row>
    <row r="69" spans="1:6" ht="15">
      <c r="A69" s="16">
        <f>Main!B69</f>
        <v>43220</v>
      </c>
      <c r="B69" s="13">
        <f>Main!C69/Main!C68-1</f>
        <v>0.013673274420826553</v>
      </c>
      <c r="C69" s="18"/>
      <c r="F69" s="15"/>
    </row>
    <row r="70" spans="1:6" ht="15">
      <c r="A70" s="16">
        <f>Main!B70</f>
        <v>43251</v>
      </c>
      <c r="B70" s="13">
        <f>Main!C70/Main!C69-1</f>
        <v>0.01608057960770437</v>
      </c>
      <c r="C70" s="18"/>
      <c r="F70" s="15"/>
    </row>
    <row r="71" spans="1:6" ht="15">
      <c r="A71" s="16">
        <f>Main!B71</f>
        <v>43281</v>
      </c>
      <c r="B71" s="13">
        <f>Main!C71/Main!C70-1</f>
        <v>-0.025797101449275273</v>
      </c>
      <c r="C71" s="18"/>
      <c r="F71" s="15"/>
    </row>
    <row r="72" spans="1:6" ht="15">
      <c r="A72" s="16">
        <f>Main!B72</f>
        <v>43312</v>
      </c>
      <c r="B72" s="13">
        <f>Main!C72/Main!C71-1</f>
        <v>-0.011603689378161364</v>
      </c>
      <c r="C72" s="18"/>
      <c r="F72" s="15"/>
    </row>
    <row r="73" spans="1:6" ht="15">
      <c r="A73" s="16">
        <f>Main!B73</f>
        <v>43343</v>
      </c>
      <c r="B73" s="13">
        <f>Main!C73/Main!C72-1</f>
        <v>-0.009391932570740558</v>
      </c>
      <c r="C73" s="18"/>
      <c r="F73" s="15"/>
    </row>
    <row r="74" spans="1:6" ht="15">
      <c r="A74" s="16">
        <f>Main!B74</f>
        <v>43373</v>
      </c>
      <c r="B74" s="13">
        <f>Main!C74/Main!C73-1</f>
        <v>-0.012519752035979104</v>
      </c>
      <c r="C74" s="18"/>
      <c r="F74" s="15"/>
    </row>
    <row r="75" spans="1:6" ht="15">
      <c r="A75" s="16">
        <f>Main!B75</f>
        <v>43404</v>
      </c>
      <c r="B75" s="13">
        <f>Main!C75/Main!C74-1</f>
        <v>-0.07693254554406692</v>
      </c>
      <c r="C75" s="18"/>
      <c r="F75" s="15"/>
    </row>
    <row r="76" spans="1:6" ht="15">
      <c r="A76" s="16">
        <f>Main!B76</f>
        <v>43434</v>
      </c>
      <c r="B76" s="13">
        <f>Main!C76/Main!C75-1</f>
        <v>0.02480330710761436</v>
      </c>
      <c r="C76" s="18"/>
      <c r="F76" s="15"/>
    </row>
    <row r="77" spans="1:6" ht="15">
      <c r="A77" s="16">
        <f>Main!B77</f>
        <v>43465</v>
      </c>
      <c r="B77" s="13">
        <f>Main!C77/Main!C76-1</f>
        <v>-0.013012361743656498</v>
      </c>
      <c r="C77" s="18"/>
      <c r="F77" s="15"/>
    </row>
    <row r="78" spans="1:6" ht="15">
      <c r="A78" s="16">
        <f>Main!B78</f>
        <v>43496</v>
      </c>
      <c r="B78" s="13">
        <f>Main!C78/Main!C77-1</f>
        <v>0.04001318391562303</v>
      </c>
      <c r="C78" s="18"/>
      <c r="F78" s="15"/>
    </row>
    <row r="79" spans="1:6" ht="15">
      <c r="A79" s="16">
        <f>Main!B79</f>
        <v>43524</v>
      </c>
      <c r="B79" s="13">
        <f>Main!C79/Main!C78-1</f>
        <v>0.021486974710020812</v>
      </c>
      <c r="C79" s="18"/>
      <c r="F79" s="15"/>
    </row>
    <row r="80" spans="1:2" ht="15">
      <c r="A80" s="16">
        <f>Main!B80</f>
        <v>43555</v>
      </c>
      <c r="B80" s="13">
        <f>Main!C80/Main!C79-1</f>
        <v>0.0065773144700918</v>
      </c>
    </row>
    <row r="81" spans="1:2" ht="15">
      <c r="A81" s="16">
        <f>Main!B81</f>
        <v>43585</v>
      </c>
      <c r="B81" s="13">
        <f>Main!C81/Main!C80-1</f>
        <v>0.010109727530514201</v>
      </c>
    </row>
    <row r="82" spans="1:2" ht="15">
      <c r="A82" s="16">
        <f>Main!B82</f>
        <v>43616</v>
      </c>
      <c r="B82" s="13">
        <f>Main!C82/Main!C81-1</f>
        <v>-0.0387525936775297</v>
      </c>
    </row>
    <row r="83" spans="1:2" ht="15">
      <c r="A83" s="16">
        <f>Main!B83</f>
        <v>43646</v>
      </c>
      <c r="B83" s="13">
        <f>Main!C83/Main!C82-1</f>
        <v>0.010094597168433861</v>
      </c>
    </row>
    <row r="84" spans="1:2" ht="15">
      <c r="A84" s="16">
        <f>Main!B84</f>
        <v>43677</v>
      </c>
      <c r="B84" s="13">
        <f>Main!C84/Main!C83-1</f>
        <v>-0.0023255813953488857</v>
      </c>
    </row>
    <row r="85" spans="1:2" ht="15">
      <c r="A85" s="16">
        <f>Main!B85</f>
        <v>43708</v>
      </c>
      <c r="B85" s="13">
        <f>Main!C85/Main!C84-1</f>
        <v>-0.05562905562905551</v>
      </c>
    </row>
    <row r="86" spans="1:2" ht="15">
      <c r="A86" s="16">
        <f>Main!B86</f>
        <v>43738</v>
      </c>
      <c r="B86" s="13">
        <f>Main!C86/Main!C85-1</f>
        <v>0.004469646430953933</v>
      </c>
    </row>
    <row r="87" spans="1:2" ht="15">
      <c r="A87" s="16">
        <f>Main!B87</f>
        <v>43769</v>
      </c>
      <c r="B87" s="13">
        <f>Main!C87/Main!C86-1</f>
        <v>0.002988643156007331</v>
      </c>
    </row>
    <row r="88" spans="1:2" ht="15">
      <c r="A88" s="16">
        <f>Main!B88</f>
        <v>43799</v>
      </c>
      <c r="B88" s="13">
        <f>Main!C88/Main!C87-1</f>
        <v>0.0034432525493310884</v>
      </c>
    </row>
    <row r="89" spans="1:2" ht="15">
      <c r="A89" s="16">
        <f>Main!B89</f>
        <v>43830</v>
      </c>
      <c r="B89" s="13">
        <f>Main!C89/Main!C88-1</f>
        <v>0.023822093176719017</v>
      </c>
    </row>
    <row r="90" spans="1:2" ht="15">
      <c r="A90" s="16">
        <f>Main!B90</f>
        <v>43861</v>
      </c>
      <c r="B90" s="13">
        <f>Main!C90/Main!C89-1</f>
        <v>-0.04331292297776346</v>
      </c>
    </row>
    <row r="91" spans="1:2" ht="15">
      <c r="A91" s="16">
        <f>Main!B91</f>
        <v>43890</v>
      </c>
      <c r="B91" s="13">
        <f>Main!C91/Main!C90-1</f>
        <v>-0.02775719194232973</v>
      </c>
    </row>
    <row r="92" spans="1:2" ht="15">
      <c r="A92" s="16">
        <f>Main!B92</f>
        <v>43921</v>
      </c>
      <c r="B92" s="13">
        <f>Main!C92/Main!C91-1</f>
        <v>-0.14087727808190698</v>
      </c>
    </row>
    <row r="93" spans="1:2" ht="15">
      <c r="A93" s="16">
        <f>Main!B93</f>
        <v>43951</v>
      </c>
      <c r="B93" s="13">
        <f>Main!C93/Main!C92-1</f>
        <v>0.07985158896596212</v>
      </c>
    </row>
    <row r="94" spans="1:2" ht="15">
      <c r="A94" s="16">
        <f>Main!B94</f>
        <v>43982</v>
      </c>
      <c r="B94" s="13">
        <f>Main!C94/Main!C93-1</f>
        <v>-0.0017926501344488477</v>
      </c>
    </row>
    <row r="95" spans="1:2" ht="15">
      <c r="A95" s="16">
        <f>Main!B95</f>
        <v>44012</v>
      </c>
      <c r="B95" s="13">
        <f>Main!C95/Main!C94-1</f>
        <v>0.014965579167913745</v>
      </c>
    </row>
    <row r="96" spans="1:2" ht="15">
      <c r="A96" s="16">
        <f>Main!B96</f>
        <v>44043</v>
      </c>
      <c r="B96" s="13">
        <f>Main!C96/Main!C95-1</f>
        <v>0.014966086700088477</v>
      </c>
    </row>
    <row r="97" spans="1:2" ht="15">
      <c r="A97" s="16">
        <f>Main!B97</f>
        <v>44074</v>
      </c>
      <c r="B97" s="13">
        <f>Main!C97/Main!C96-1</f>
        <v>0.025858938040241197</v>
      </c>
    </row>
    <row r="98" spans="1:2" ht="15">
      <c r="A98" s="16">
        <f>Main!B98</f>
        <v>44104</v>
      </c>
      <c r="B98" s="13">
        <f>Main!C98/Main!C97-1</f>
        <v>-0.0021241945762230374</v>
      </c>
    </row>
    <row r="99" spans="1:2" ht="15">
      <c r="A99" s="16">
        <f>Main!B99</f>
        <v>44135</v>
      </c>
      <c r="B99" s="13">
        <f>Main!C99/Main!C98-1</f>
        <v>0.014262399772936751</v>
      </c>
    </row>
    <row r="100" spans="1:2" ht="15">
      <c r="A100" s="16">
        <f>Main!B100</f>
        <v>44165</v>
      </c>
      <c r="B100" s="13">
        <f>Main!C100/Main!C99-1</f>
        <v>0.08793899538267791</v>
      </c>
    </row>
    <row r="101" spans="1:2" ht="15">
      <c r="A101" s="16">
        <f>Main!B101</f>
        <v>44196</v>
      </c>
      <c r="B101" s="13">
        <f>Main!C101/Main!C100-1</f>
        <v>0.038968555076843936</v>
      </c>
    </row>
    <row r="102" spans="1:2" ht="15">
      <c r="A102" s="16">
        <f>Main!B102</f>
        <v>44227</v>
      </c>
      <c r="B102" s="13">
        <f>Main!C102/Main!C101-1</f>
        <v>0.013678281859256014</v>
      </c>
    </row>
    <row r="103" spans="1:2" ht="15">
      <c r="A103" s="16">
        <f>Main!B103</f>
        <v>44255</v>
      </c>
      <c r="B103" s="13">
        <f>Main!C103/Main!C102-1</f>
        <v>0.0547685920136769</v>
      </c>
    </row>
    <row r="104" spans="1:2" ht="15">
      <c r="A104" s="16">
        <f>Main!B104</f>
        <v>44286</v>
      </c>
      <c r="B104" s="13">
        <f>Main!C104/Main!C103-1</f>
        <v>0.032416787264833546</v>
      </c>
    </row>
    <row r="105" spans="1:2" ht="15">
      <c r="A105" s="16">
        <f>Main!B105</f>
        <v>44316</v>
      </c>
      <c r="B105" s="13">
        <f>Main!C105/Main!C104-1</f>
        <v>0.04552845528455296</v>
      </c>
    </row>
    <row r="106" spans="1:2" ht="15">
      <c r="A106" s="16">
        <f>Main!B106</f>
        <v>44347</v>
      </c>
      <c r="B106" s="13">
        <f>Main!C106/Main!C105-1</f>
        <v>0.003646699200943848</v>
      </c>
    </row>
    <row r="107" spans="1:2" ht="15">
      <c r="A107" s="16">
        <f>Main!B107</f>
        <v>44377</v>
      </c>
      <c r="B107" s="13">
        <f>Main!C107/Main!C106-1</f>
        <v>0.023243387656959547</v>
      </c>
    </row>
    <row r="108" spans="1:2" ht="15">
      <c r="A108" s="16">
        <f>Main!B108</f>
        <v>44408</v>
      </c>
      <c r="B108" s="13">
        <f>Main!C108/Main!C107-1</f>
        <v>-0.023759791122715423</v>
      </c>
    </row>
    <row r="109" spans="1:2" ht="15">
      <c r="A109" s="16">
        <f>Main!B109</f>
        <v>44439</v>
      </c>
      <c r="B109" s="13">
        <f>Main!C109/Main!C108-1</f>
        <v>0.012302754747258726</v>
      </c>
    </row>
    <row r="110" spans="1:2" ht="15">
      <c r="A110" s="16">
        <f>Main!B110</f>
        <v>44469</v>
      </c>
      <c r="B110" s="13">
        <f>Main!C110/Main!C109-1</f>
        <v>0.00919418758256274</v>
      </c>
    </row>
    <row r="111" spans="1:2" ht="15">
      <c r="A111" s="16">
        <f>Main!B111</f>
        <v>44500</v>
      </c>
      <c r="B111" s="13">
        <f>Main!C111/Main!C110-1</f>
        <v>-0.0032462432588094003</v>
      </c>
    </row>
    <row r="112" spans="1:2" ht="15">
      <c r="A112" s="16">
        <f>Main!B112</f>
        <v>44530</v>
      </c>
      <c r="B112" s="13">
        <f>Main!C112/Main!C111-1</f>
        <v>-0.02174712402164214</v>
      </c>
    </row>
    <row r="113" spans="1:2" ht="15">
      <c r="A113" s="16">
        <f>Main!B113</f>
        <v>44561</v>
      </c>
      <c r="B113" s="13">
        <f>Main!C113/Main!C112-1</f>
        <v>0.025989367985824074</v>
      </c>
    </row>
    <row r="114" spans="1:2" ht="15">
      <c r="A114" s="16">
        <f>Main!B114</f>
        <v>44592</v>
      </c>
      <c r="B114" s="13">
        <f>Main!C114/Main!C113-1</f>
        <v>-0.015544041450777146</v>
      </c>
    </row>
    <row r="115" spans="1:2" ht="15">
      <c r="A115" s="16">
        <f>Main!B115</f>
        <v>44620</v>
      </c>
      <c r="B115" s="13">
        <f>Main!C115/Main!C114-1</f>
        <v>0.020361509835194136</v>
      </c>
    </row>
    <row r="116" spans="1:2" ht="15">
      <c r="A116" s="16">
        <f>Main!B116</f>
        <v>44651</v>
      </c>
      <c r="B116" s="13">
        <f>Main!C116/Main!C115-1</f>
        <v>0.002031990829989949</v>
      </c>
    </row>
    <row r="117" spans="1:2" ht="15">
      <c r="A117" s="16">
        <f>Main!B117</f>
        <v>44681</v>
      </c>
      <c r="B117" s="13">
        <f>Main!C117/Main!C116-1</f>
        <v>-0.007955490848585711</v>
      </c>
    </row>
    <row r="118" spans="1:2" ht="15">
      <c r="A118" s="16">
        <f>Main!B118</f>
        <v>44712</v>
      </c>
      <c r="B118" s="13">
        <f>Main!C118/Main!C117-1</f>
        <v>-0.0007337910791969104</v>
      </c>
    </row>
    <row r="119" spans="1:2" ht="15">
      <c r="A119" s="16">
        <f>Main!B119</f>
        <v>44742</v>
      </c>
      <c r="B119" s="13">
        <f>Main!C119/Main!C118-1</f>
        <v>-0.038447416732231954</v>
      </c>
    </row>
    <row r="120" spans="1:2" ht="15">
      <c r="A120" s="16">
        <f>Main!B120</f>
        <v>44773</v>
      </c>
      <c r="B120" s="13">
        <f>Main!C120/Main!C119-1</f>
        <v>-0.0024001745581496703</v>
      </c>
    </row>
    <row r="121" spans="1:2" ht="15">
      <c r="A121" s="16">
        <f>Main!B121</f>
        <v>44804</v>
      </c>
      <c r="B121" s="13">
        <f>Main!C121/Main!C120-1</f>
        <v>0.013560804899387602</v>
      </c>
    </row>
    <row r="122" spans="1:2" ht="15">
      <c r="A122" s="16">
        <f>Main!B122</f>
        <v>44834</v>
      </c>
      <c r="B122" s="13">
        <f>Main!C122/Main!C121-1</f>
        <v>-0.06738239102287447</v>
      </c>
    </row>
    <row r="123" spans="1:2" ht="15">
      <c r="A123" s="16">
        <f>Main!B123</f>
        <v>44865</v>
      </c>
      <c r="B123" s="13">
        <f>Main!C123/Main!C122-1</f>
        <v>-0.024989876786024157</v>
      </c>
    </row>
    <row r="124" spans="1:2" ht="15">
      <c r="A124" s="16">
        <f>Main!B124</f>
        <v>44895</v>
      </c>
      <c r="B124" s="13">
        <f>Main!C124/Main!C123-1</f>
        <v>0.05701572233758512</v>
      </c>
    </row>
    <row r="125" spans="1:2" ht="15">
      <c r="A125" s="16">
        <f>Main!B125</f>
        <v>44926</v>
      </c>
      <c r="B125" s="13">
        <f>Main!C125/Main!C124-1</f>
        <v>0.004770992366412097</v>
      </c>
    </row>
    <row r="126" spans="1:2" ht="15">
      <c r="A126" s="16">
        <f>Main!B126</f>
        <v>44957</v>
      </c>
      <c r="B126" s="13">
        <f>Main!C126/Main!C125-1</f>
        <v>0.03653427182838964</v>
      </c>
    </row>
    <row r="127" spans="1:2" ht="15">
      <c r="A127" s="16">
        <f>Main!B127</f>
        <v>44985</v>
      </c>
      <c r="B127" s="13">
        <f>Main!C127/Main!C126-1</f>
        <v>-0.0019401778496362931</v>
      </c>
    </row>
    <row r="128" spans="1:2" ht="15">
      <c r="A128" s="16">
        <f>Main!B128</f>
        <v>45016</v>
      </c>
      <c r="B128" s="13">
        <f>Main!C128/Main!C127-1</f>
        <v>-0.0018359522652411364</v>
      </c>
    </row>
    <row r="129" spans="1:2" ht="15">
      <c r="A129" s="16">
        <f>Main!B129</f>
        <v>45046</v>
      </c>
      <c r="B129" s="13">
        <f>Main!C129/Main!C128-1</f>
        <v>0.020070327292399215</v>
      </c>
    </row>
    <row r="130" spans="1:2" ht="15">
      <c r="A130" s="16">
        <f>Main!B130</f>
        <v>45077</v>
      </c>
      <c r="B130" s="13">
        <f>Main!C130/Main!C129-1</f>
        <v>-0.015591854051760667</v>
      </c>
    </row>
    <row r="131" spans="1:2" ht="15">
      <c r="A131" s="16">
        <f>Main!B131</f>
        <v>45107</v>
      </c>
      <c r="B131" s="13">
        <f>Main!C131/Main!C130-1</f>
        <v>0.023434974679452658</v>
      </c>
    </row>
    <row r="132" spans="1:2" ht="15">
      <c r="A132" s="16">
        <f>Main!B132</f>
        <v>45138</v>
      </c>
      <c r="B132" s="13">
        <f>Main!C132/Main!C131-1</f>
        <v>0.016792125072379926</v>
      </c>
    </row>
    <row r="133" spans="1:2" ht="15">
      <c r="A133" s="16">
        <f>Main!B133</f>
        <v>45169</v>
      </c>
      <c r="B133" s="13">
        <f>Main!C133/Main!C132-1</f>
        <v>-0.01987989231724996</v>
      </c>
    </row>
    <row r="134" spans="1:2" ht="15">
      <c r="A134" s="16">
        <f>Main!B134</f>
        <v>45198</v>
      </c>
      <c r="B134" s="13">
        <f>Main!C134/Main!C133-1</f>
        <v>0.0016374392562856777</v>
      </c>
    </row>
    <row r="135" spans="1:2" ht="15">
      <c r="A135" s="16">
        <f>Main!B135</f>
        <v>45230</v>
      </c>
      <c r="B135" s="13">
        <f>Main!C135/Main!C134-1</f>
        <v>-0.02947845804988669</v>
      </c>
    </row>
    <row r="136" spans="1:2" ht="15">
      <c r="A136" s="16">
        <f>Main!B136</f>
        <v>45260</v>
      </c>
      <c r="B136" s="13">
        <f>Main!C136/Main!C135-1</f>
        <v>0.026624646815909703</v>
      </c>
    </row>
    <row r="137" spans="1:2" ht="15">
      <c r="A137" s="16">
        <f>Main!B137</f>
        <v>45289</v>
      </c>
      <c r="B137" s="13">
        <f>Main!C137/Main!C136-1</f>
        <v>0.020694400338731933</v>
      </c>
    </row>
    <row r="138" spans="1:2" ht="15">
      <c r="A138" s="16">
        <f>Main!B138</f>
        <v>45322</v>
      </c>
      <c r="B138" s="13">
        <f>Main!C138/Main!C137-1</f>
        <v>0.0025926886180969166</v>
      </c>
    </row>
    <row r="139" spans="1:2" ht="15">
      <c r="A139" s="16">
        <f>Main!B139</f>
        <v>45351</v>
      </c>
      <c r="B139" s="13">
        <f>Main!C139/Main!C138-1</f>
        <v>0.022808378588052847</v>
      </c>
    </row>
    <row r="140" spans="1:2" ht="15">
      <c r="A140" s="16">
        <f>Main!B140</f>
        <v>45379</v>
      </c>
      <c r="B140" s="13">
        <f>Main!C140/Main!C139-1</f>
        <v>0.019569174757281482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J140"/>
  <sheetViews>
    <sheetView zoomScalePageLayoutView="150" workbookViewId="0" topLeftCell="A4">
      <pane ySplit="1" topLeftCell="A128" activePane="bottomLeft" state="frozen"/>
      <selection pane="topLeft" activeCell="A4" sqref="A4"/>
      <selection pane="bottomLeft" activeCell="C4" sqref="C1:K1048576"/>
    </sheetView>
  </sheetViews>
  <sheetFormatPr defaultColWidth="11.421875" defaultRowHeight="15"/>
  <sheetData>
    <row r="4" spans="1:2" ht="15">
      <c r="A4" t="s">
        <v>0</v>
      </c>
      <c r="B4" s="1" t="s">
        <v>14</v>
      </c>
    </row>
    <row r="5" ht="15">
      <c r="A5" s="16">
        <f>Main!B5</f>
        <v>41274</v>
      </c>
    </row>
    <row r="6" spans="1:2" ht="15">
      <c r="A6" s="16">
        <f>Main!B6</f>
        <v>41305</v>
      </c>
      <c r="B6" s="13"/>
    </row>
    <row r="7" spans="1:2" ht="15">
      <c r="A7" s="16">
        <f>Main!B7</f>
        <v>41333</v>
      </c>
      <c r="B7" s="13"/>
    </row>
    <row r="8" spans="1:3" ht="15">
      <c r="A8" s="16">
        <f>Main!B8</f>
        <v>41362</v>
      </c>
      <c r="B8" s="13">
        <f>Main!C8/Main!C5-1</f>
        <v>0.02550562917206345</v>
      </c>
      <c r="C8" s="13"/>
    </row>
    <row r="9" spans="1:3" ht="15">
      <c r="A9" s="16">
        <f>Main!B9</f>
        <v>41394</v>
      </c>
      <c r="B9" s="13">
        <f>Main!C9/Main!C6-1</f>
        <v>-0.0029388714733542542</v>
      </c>
      <c r="C9" s="13"/>
    </row>
    <row r="10" spans="1:3" ht="15">
      <c r="A10" s="16">
        <f>Main!B10</f>
        <v>41425</v>
      </c>
      <c r="B10" s="13">
        <f>Main!C10/Main!C7-1</f>
        <v>0.05233517817263822</v>
      </c>
      <c r="C10" s="13"/>
    </row>
    <row r="11" spans="1:3" ht="15">
      <c r="A11" s="16">
        <f>Main!B11</f>
        <v>41453</v>
      </c>
      <c r="B11" s="13">
        <f>Main!C11/Main!C8-1</f>
        <v>0.017390459535606695</v>
      </c>
      <c r="C11" s="13"/>
    </row>
    <row r="12" spans="1:3" ht="15">
      <c r="A12" s="16">
        <f>Main!B12</f>
        <v>41486</v>
      </c>
      <c r="B12" s="13">
        <f>Main!C12/Main!C9-1</f>
        <v>0.043033994890941285</v>
      </c>
      <c r="C12" s="13"/>
    </row>
    <row r="13" spans="1:3" ht="15">
      <c r="A13" s="16">
        <f>Main!B13</f>
        <v>41516</v>
      </c>
      <c r="B13" s="13">
        <f>Main!C13/Main!C10-1</f>
        <v>-0.022236575013840132</v>
      </c>
      <c r="C13" s="13"/>
    </row>
    <row r="14" spans="1:3" ht="15">
      <c r="A14" s="16">
        <f>Main!B14</f>
        <v>41547</v>
      </c>
      <c r="B14" s="13">
        <f>Main!C14/Main!C11-1</f>
        <v>0.036478227654698214</v>
      </c>
      <c r="C14" s="13"/>
    </row>
    <row r="15" spans="1:3" ht="15">
      <c r="A15" s="16">
        <f>Main!B15</f>
        <v>41578</v>
      </c>
      <c r="B15" s="13">
        <f>Main!C15/Main!C12-1</f>
        <v>0.040128108515448346</v>
      </c>
      <c r="C15" s="13"/>
    </row>
    <row r="16" spans="1:3" ht="15">
      <c r="A16" s="16">
        <f>Main!B16</f>
        <v>41607</v>
      </c>
      <c r="B16" s="13">
        <f>Main!C16/Main!C13-1</f>
        <v>0.06284797584221957</v>
      </c>
      <c r="C16" s="13"/>
    </row>
    <row r="17" spans="1:3" ht="15">
      <c r="A17" s="16">
        <f>Main!B17</f>
        <v>41639</v>
      </c>
      <c r="B17" s="13">
        <f>Main!C17/Main!C14-1</f>
        <v>0.04809286898839127</v>
      </c>
      <c r="C17" s="13"/>
    </row>
    <row r="18" spans="1:3" ht="15">
      <c r="A18" s="16">
        <f>Main!B18</f>
        <v>41670</v>
      </c>
      <c r="B18" s="13">
        <f>Main!C18/Main!C15-1</f>
        <v>0.029070820503531936</v>
      </c>
      <c r="C18" s="13"/>
    </row>
    <row r="19" spans="1:3" ht="15">
      <c r="A19" s="16">
        <f>Main!B19</f>
        <v>41698</v>
      </c>
      <c r="B19" s="13">
        <f>Main!C19/Main!C16-1</f>
        <v>0.024149871259877553</v>
      </c>
      <c r="C19" s="13"/>
    </row>
    <row r="20" spans="1:3" ht="15">
      <c r="A20" s="16">
        <f>Main!B20</f>
        <v>41729</v>
      </c>
      <c r="B20" s="13">
        <f>Main!C20/Main!C17-1</f>
        <v>0.019163150492264247</v>
      </c>
      <c r="C20" s="13"/>
    </row>
    <row r="21" spans="1:3" ht="15">
      <c r="A21" s="16">
        <f>Main!B21</f>
        <v>41759</v>
      </c>
      <c r="B21" s="13">
        <f>Main!C21/Main!C18-1</f>
        <v>0.02992167561383452</v>
      </c>
      <c r="C21" s="13"/>
    </row>
    <row r="22" spans="1:3" ht="15">
      <c r="A22" s="16">
        <f>Main!B22</f>
        <v>41789</v>
      </c>
      <c r="B22" s="13">
        <f>Main!C22/Main!C19-1</f>
        <v>0.0267880364109232</v>
      </c>
      <c r="C22" s="13"/>
    </row>
    <row r="23" spans="1:3" ht="15">
      <c r="A23" s="16">
        <f>Main!B23</f>
        <v>41820</v>
      </c>
      <c r="B23" s="13">
        <f>Main!C23/Main!C20-1</f>
        <v>0.034414352251164404</v>
      </c>
      <c r="C23" s="13"/>
    </row>
    <row r="24" spans="1:3" ht="15">
      <c r="A24" s="16">
        <f>Main!B24</f>
        <v>41851</v>
      </c>
      <c r="B24" s="13">
        <f>Main!C24/Main!C21-1</f>
        <v>0.06135179013928038</v>
      </c>
      <c r="C24" s="13"/>
    </row>
    <row r="25" spans="1:3" ht="15">
      <c r="A25" s="16">
        <f>Main!B25</f>
        <v>41880</v>
      </c>
      <c r="B25" s="13">
        <f>Main!C25/Main!C22-1</f>
        <v>0.06754474839581226</v>
      </c>
      <c r="C25" s="13"/>
    </row>
    <row r="26" spans="1:3" ht="15">
      <c r="A26" s="16">
        <f>Main!B26</f>
        <v>41912</v>
      </c>
      <c r="B26" s="13">
        <f>Main!C26/Main!C23-1</f>
        <v>0.05544901192362195</v>
      </c>
      <c r="C26" s="13"/>
    </row>
    <row r="27" spans="1:3" ht="15">
      <c r="A27" s="16">
        <f>Main!B27</f>
        <v>41943</v>
      </c>
      <c r="B27" s="13">
        <f>Main!C27/Main!C24-1</f>
        <v>0.02592383866033332</v>
      </c>
      <c r="C27" s="13"/>
    </row>
    <row r="28" spans="1:3" ht="15">
      <c r="A28" s="16">
        <f>Main!B28</f>
        <v>41971</v>
      </c>
      <c r="B28" s="13">
        <f>Main!C28/Main!C25-1</f>
        <v>0.018506801645049142</v>
      </c>
      <c r="C28" s="13"/>
    </row>
    <row r="29" spans="1:3" ht="15">
      <c r="A29" s="16">
        <f>Main!B29</f>
        <v>42004</v>
      </c>
      <c r="B29" s="13">
        <f>Main!C29/Main!C26-1</f>
        <v>0.0015010270184863117</v>
      </c>
      <c r="C29" s="13"/>
    </row>
    <row r="30" spans="1:10" ht="15">
      <c r="A30" s="16">
        <f>Main!B30</f>
        <v>42034</v>
      </c>
      <c r="B30" s="13">
        <f>Main!C30/Main!C27-1</f>
        <v>0.022443694577414908</v>
      </c>
      <c r="C30" s="13"/>
      <c r="J30" s="15"/>
    </row>
    <row r="31" spans="1:3" ht="15">
      <c r="A31" s="16">
        <f>Main!B31</f>
        <v>42062</v>
      </c>
      <c r="B31" s="13">
        <f>Main!C31/Main!C28-1</f>
        <v>0.03307967075632856</v>
      </c>
      <c r="C31" s="13"/>
    </row>
    <row r="32" spans="1:3" ht="15">
      <c r="A32" s="16">
        <f>Main!B32</f>
        <v>42094</v>
      </c>
      <c r="B32" s="13">
        <f>Main!C32/Main!C29-1</f>
        <v>0.06144986984302281</v>
      </c>
      <c r="C32" s="13"/>
    </row>
    <row r="33" spans="1:3" ht="15">
      <c r="A33" s="16">
        <f>Main!B33</f>
        <v>42124</v>
      </c>
      <c r="B33" s="13">
        <f>Main!C33/Main!C30-1</f>
        <v>0.09954716401872754</v>
      </c>
      <c r="C33" s="13"/>
    </row>
    <row r="34" spans="1:3" ht="15">
      <c r="A34" s="16">
        <f>Main!B34</f>
        <v>42153</v>
      </c>
      <c r="B34" s="13">
        <f>Main!C34/Main!C31-1</f>
        <v>0.11891160553217084</v>
      </c>
      <c r="C34" s="13"/>
    </row>
    <row r="35" spans="1:3" ht="15">
      <c r="A35" s="16">
        <f>Main!B35</f>
        <v>42185</v>
      </c>
      <c r="B35" s="13">
        <f>Main!C35/Main!C32-1</f>
        <v>0.08880796670630198</v>
      </c>
      <c r="C35" s="13"/>
    </row>
    <row r="36" spans="1:3" ht="15">
      <c r="A36" s="16">
        <f>Main!B36</f>
        <v>42216</v>
      </c>
      <c r="B36" s="13">
        <f>Main!C36/Main!C33-1</f>
        <v>-0.029317325143096373</v>
      </c>
      <c r="C36" s="13"/>
    </row>
    <row r="37" spans="1:3" ht="15">
      <c r="A37" s="16">
        <f>Main!B37</f>
        <v>42247</v>
      </c>
      <c r="B37" s="13">
        <f>Main!C37/Main!C34-1</f>
        <v>-0.133279591562542</v>
      </c>
      <c r="C37" s="13"/>
    </row>
    <row r="38" spans="1:3" ht="15">
      <c r="A38" s="16">
        <f>Main!B38</f>
        <v>42277</v>
      </c>
      <c r="B38" s="13">
        <f>Main!C38/Main!C35-1</f>
        <v>-0.1150092143880963</v>
      </c>
      <c r="C38" s="13"/>
    </row>
    <row r="39" spans="1:3" ht="15">
      <c r="A39" s="16">
        <f>Main!B39</f>
        <v>42307</v>
      </c>
      <c r="B39" s="13">
        <f>Main!C39/Main!C36-1</f>
        <v>-0.038041133323745036</v>
      </c>
      <c r="C39" s="13"/>
    </row>
    <row r="40" spans="1:3" ht="15">
      <c r="A40" s="16">
        <f>Main!B40</f>
        <v>42338</v>
      </c>
      <c r="B40" s="13">
        <f>Main!C40/Main!C37-1</f>
        <v>0.03673849015656483</v>
      </c>
      <c r="C40" s="13"/>
    </row>
    <row r="41" spans="1:3" ht="15">
      <c r="A41" s="16">
        <f>Main!B41</f>
        <v>42369</v>
      </c>
      <c r="B41" s="13">
        <f>Main!C41/Main!C38-1</f>
        <v>0.03825389480178942</v>
      </c>
      <c r="C41" s="13"/>
    </row>
    <row r="42" spans="1:3" ht="15">
      <c r="A42" s="16">
        <f>Main!B42</f>
        <v>42398</v>
      </c>
      <c r="B42" s="13">
        <f>Main!C42/Main!C39-1</f>
        <v>-0.05980414143679458</v>
      </c>
      <c r="C42" s="13"/>
    </row>
    <row r="43" spans="1:3" ht="15">
      <c r="A43" s="16">
        <f>Main!B43</f>
        <v>42429</v>
      </c>
      <c r="B43" s="13">
        <f>Main!C43/Main!C40-1</f>
        <v>-0.06661184210526316</v>
      </c>
      <c r="C43" s="13"/>
    </row>
    <row r="44" spans="1:3" ht="15">
      <c r="A44" s="16">
        <f>Main!B44</f>
        <v>42460</v>
      </c>
      <c r="B44" s="13">
        <f>Main!C44/Main!C41-1</f>
        <v>-0.021244985886198275</v>
      </c>
      <c r="C44" s="13"/>
    </row>
    <row r="45" spans="1:3" ht="15">
      <c r="A45" s="16">
        <f>Main!B45</f>
        <v>42489</v>
      </c>
      <c r="B45" s="13">
        <f>Main!C45/Main!C42-1</f>
        <v>0.056293233680527965</v>
      </c>
      <c r="C45" s="13"/>
    </row>
    <row r="46" spans="1:3" ht="15">
      <c r="A46" s="16">
        <f>Main!B46</f>
        <v>42521</v>
      </c>
      <c r="B46" s="13">
        <f>Main!C46/Main!C43-1</f>
        <v>0.05686824189026818</v>
      </c>
      <c r="C46" s="13"/>
    </row>
    <row r="47" spans="1:3" ht="15">
      <c r="A47" s="16">
        <f>Main!B47</f>
        <v>42551</v>
      </c>
      <c r="B47" s="13">
        <f>Main!C47/Main!C44-1</f>
        <v>-0.0010625379477837704</v>
      </c>
      <c r="C47" s="13"/>
    </row>
    <row r="48" spans="1:3" ht="15">
      <c r="A48" s="16">
        <f>Main!B48</f>
        <v>42580</v>
      </c>
      <c r="B48" s="13">
        <f>Main!C48/Main!C45-1</f>
        <v>0.010839292435077086</v>
      </c>
      <c r="C48" s="13"/>
    </row>
    <row r="49" spans="1:3" ht="15">
      <c r="A49" s="16">
        <f>Main!B49</f>
        <v>42613</v>
      </c>
      <c r="B49" s="13">
        <f>Main!C49/Main!C46-1</f>
        <v>0.06070481242895043</v>
      </c>
      <c r="C49" s="13"/>
    </row>
    <row r="50" spans="1:3" ht="15">
      <c r="A50" s="16">
        <f>Main!B50</f>
        <v>42643</v>
      </c>
      <c r="B50" s="13">
        <f>Main!C50/Main!C47-1</f>
        <v>0.0924631514967329</v>
      </c>
      <c r="C50" s="13"/>
    </row>
    <row r="51" spans="1:3" ht="15">
      <c r="A51" s="16">
        <f>Main!B51</f>
        <v>42674</v>
      </c>
      <c r="B51" s="13">
        <f>Main!C51/Main!C48-1</f>
        <v>0.09613522972671085</v>
      </c>
      <c r="C51" s="13"/>
    </row>
    <row r="52" spans="1:3" ht="15">
      <c r="A52" s="16">
        <f>Main!B52</f>
        <v>42704</v>
      </c>
      <c r="B52" s="13">
        <f>Main!C52/Main!C49-1</f>
        <v>0.06859102600743072</v>
      </c>
      <c r="C52" s="13"/>
    </row>
    <row r="53" spans="1:3" ht="15">
      <c r="A53" s="16">
        <f>Main!B53</f>
        <v>42734</v>
      </c>
      <c r="B53" s="13">
        <f>Main!C53/Main!C50-1</f>
        <v>0.04256206968495735</v>
      </c>
      <c r="C53" s="13"/>
    </row>
    <row r="54" spans="1:3" ht="15">
      <c r="A54" s="16">
        <f>Main!B54</f>
        <v>42766</v>
      </c>
      <c r="B54" s="13">
        <f>Main!C54/Main!C51-1</f>
        <v>0.034375000000000044</v>
      </c>
      <c r="C54" s="13"/>
    </row>
    <row r="55" spans="1:3" ht="15">
      <c r="A55" s="16">
        <f>Main!B55</f>
        <v>42794</v>
      </c>
      <c r="B55" s="13">
        <f>Main!C55/Main!C52-1</f>
        <v>0.05034768654720523</v>
      </c>
      <c r="C55" s="13"/>
    </row>
    <row r="56" spans="1:10" ht="15">
      <c r="A56" s="16">
        <f>Main!B56</f>
        <v>42825</v>
      </c>
      <c r="B56" s="13">
        <f>Main!C56/Main!C53-1</f>
        <v>0.06597291708358366</v>
      </c>
      <c r="C56" s="13"/>
      <c r="F56" s="15"/>
      <c r="J56" s="15"/>
    </row>
    <row r="57" spans="1:6" ht="15">
      <c r="A57" s="16">
        <f>Main!B57</f>
        <v>42855</v>
      </c>
      <c r="B57" s="13">
        <f>Main!C57/Main!C54-1</f>
        <v>0.05792722973860509</v>
      </c>
      <c r="C57" s="13"/>
      <c r="F57" s="15"/>
    </row>
    <row r="58" spans="1:6" ht="15">
      <c r="A58" s="16">
        <f>Main!B58</f>
        <v>42886</v>
      </c>
      <c r="B58" s="13">
        <f>Main!C58/Main!C55-1</f>
        <v>0.030937679037494226</v>
      </c>
      <c r="C58" s="13"/>
      <c r="F58" s="15"/>
    </row>
    <row r="59" spans="1:6" ht="15">
      <c r="A59" s="16">
        <f>Main!B59</f>
        <v>42916</v>
      </c>
      <c r="B59" s="13">
        <f>Main!C59/Main!C56-1</f>
        <v>0.01821026282853566</v>
      </c>
      <c r="C59" s="13"/>
      <c r="F59" s="15"/>
    </row>
    <row r="60" spans="1:6" ht="15">
      <c r="A60" s="16">
        <f>Main!B60</f>
        <v>42947</v>
      </c>
      <c r="B60" s="13">
        <f>Main!C60/Main!C57-1</f>
        <v>0.017444747951328443</v>
      </c>
      <c r="C60" s="13"/>
      <c r="F60" s="15"/>
    </row>
    <row r="61" spans="1:6" ht="15">
      <c r="A61" s="16">
        <f>Main!B61</f>
        <v>42978</v>
      </c>
      <c r="B61" s="13">
        <f>Main!C61/Main!C58-1</f>
        <v>0.01790676134609459</v>
      </c>
      <c r="C61" s="13"/>
      <c r="F61" s="15"/>
    </row>
    <row r="62" spans="1:6" ht="15">
      <c r="A62" s="16">
        <f>Main!B62</f>
        <v>43008</v>
      </c>
      <c r="B62" s="13">
        <f>Main!C62/Main!C59-1</f>
        <v>0.019482514903816472</v>
      </c>
      <c r="C62" s="13"/>
      <c r="F62" s="15"/>
    </row>
    <row r="63" spans="1:6" ht="15">
      <c r="A63" s="16">
        <f>Main!B63</f>
        <v>43039</v>
      </c>
      <c r="B63" s="13">
        <f>Main!C63/Main!C60-1</f>
        <v>0.03441332601134928</v>
      </c>
      <c r="C63" s="13"/>
      <c r="F63" s="15"/>
    </row>
    <row r="64" spans="1:6" ht="15">
      <c r="A64" s="16">
        <f>Main!B64</f>
        <v>43069</v>
      </c>
      <c r="B64" s="13">
        <f>Main!C64/Main!C61-1</f>
        <v>0.02444646648468307</v>
      </c>
      <c r="C64" s="13"/>
      <c r="F64" s="15"/>
    </row>
    <row r="65" spans="1:6" ht="15">
      <c r="A65" s="16">
        <f>Main!B65</f>
        <v>43100</v>
      </c>
      <c r="B65" s="13">
        <f>Main!C65/Main!C62-1</f>
        <v>0.018447070171208058</v>
      </c>
      <c r="C65" s="13"/>
      <c r="F65" s="15"/>
    </row>
    <row r="66" spans="1:6" ht="15">
      <c r="A66" s="16">
        <f>Main!B66</f>
        <v>43131</v>
      </c>
      <c r="B66" s="13">
        <f>Main!C66/Main!C63-1</f>
        <v>0.027782693328614494</v>
      </c>
      <c r="C66" s="13"/>
      <c r="F66" s="15"/>
    </row>
    <row r="67" spans="1:6" ht="15">
      <c r="A67" s="16">
        <f>Main!B67</f>
        <v>43159</v>
      </c>
      <c r="B67" s="13">
        <f>Main!C67/Main!C64-1</f>
        <v>0.010243960208432101</v>
      </c>
      <c r="C67" s="13"/>
      <c r="F67" s="15"/>
    </row>
    <row r="68" spans="1:6" ht="15">
      <c r="A68" s="16">
        <f>Main!B68</f>
        <v>43190</v>
      </c>
      <c r="B68" s="13">
        <f>Main!C68/Main!C65-1</f>
        <v>-0.008642121463241392</v>
      </c>
      <c r="C68" s="13"/>
      <c r="F68" s="15"/>
    </row>
    <row r="69" spans="1:6" ht="15">
      <c r="A69" s="16">
        <f>Main!B69</f>
        <v>43220</v>
      </c>
      <c r="B69" s="13">
        <f>Main!C69/Main!C66-1</f>
        <v>-0.025654269972451793</v>
      </c>
      <c r="C69" s="13"/>
      <c r="F69" s="15"/>
    </row>
    <row r="70" spans="1:6" ht="15">
      <c r="A70" s="16">
        <f>Main!B70</f>
        <v>43251</v>
      </c>
      <c r="B70" s="13">
        <f>Main!C70/Main!C67-1</f>
        <v>0.011077896957974342</v>
      </c>
      <c r="C70" s="13"/>
      <c r="F70" s="15"/>
    </row>
    <row r="71" spans="1:6" ht="15">
      <c r="A71" s="16">
        <f>Main!B71</f>
        <v>43281</v>
      </c>
      <c r="B71" s="13">
        <f>Main!C71/Main!C68-1</f>
        <v>0.003403391449725568</v>
      </c>
      <c r="C71" s="13"/>
      <c r="F71" s="15"/>
    </row>
    <row r="72" spans="1:6" ht="15">
      <c r="A72" s="16">
        <f>Main!B72</f>
        <v>43312</v>
      </c>
      <c r="B72" s="13">
        <f>Main!C72/Main!C69-1</f>
        <v>-0.021617482476291583</v>
      </c>
      <c r="C72" s="13"/>
      <c r="F72" s="15"/>
    </row>
    <row r="73" spans="1:6" ht="15">
      <c r="A73" s="16">
        <f>Main!B73</f>
        <v>43343</v>
      </c>
      <c r="B73" s="13">
        <f>Main!C73/Main!C70-1</f>
        <v>-0.046144927536231894</v>
      </c>
      <c r="C73" s="13"/>
      <c r="F73" s="15"/>
    </row>
    <row r="74" spans="1:6" ht="15">
      <c r="A74" s="16">
        <f>Main!B74</f>
        <v>43373</v>
      </c>
      <c r="B74" s="13">
        <f>Main!C74/Main!C71-1</f>
        <v>-0.033144897351978675</v>
      </c>
      <c r="C74" s="13"/>
      <c r="F74" s="15"/>
    </row>
    <row r="75" spans="1:6" ht="15">
      <c r="A75" s="16">
        <f>Main!B75</f>
        <v>43404</v>
      </c>
      <c r="B75" s="13">
        <f>Main!C75/Main!C72-1</f>
        <v>-0.09704996989765202</v>
      </c>
      <c r="C75" s="13"/>
      <c r="F75" s="15"/>
    </row>
    <row r="76" spans="1:6" ht="15">
      <c r="A76" s="16">
        <f>Main!B76</f>
        <v>43434</v>
      </c>
      <c r="B76" s="13">
        <f>Main!C76/Main!C73-1</f>
        <v>-0.06588063692719093</v>
      </c>
      <c r="C76" s="13"/>
      <c r="F76" s="15"/>
    </row>
    <row r="77" spans="1:6" ht="15">
      <c r="A77" s="16">
        <f>Main!B77</f>
        <v>43465</v>
      </c>
      <c r="B77" s="13">
        <f>Main!C77/Main!C74-1</f>
        <v>-0.06634662727720331</v>
      </c>
      <c r="C77" s="13"/>
      <c r="F77" s="15"/>
    </row>
    <row r="78" spans="1:6" ht="15">
      <c r="A78" s="16">
        <f>Main!B78</f>
        <v>43496</v>
      </c>
      <c r="B78" s="13">
        <f>Main!C78/Main!C75-1</f>
        <v>0.05194025870116037</v>
      </c>
      <c r="C78" s="13"/>
      <c r="F78" s="15"/>
    </row>
    <row r="79" spans="1:6" ht="15">
      <c r="A79" s="16">
        <f>Main!B79</f>
        <v>43524</v>
      </c>
      <c r="B79" s="13">
        <f>Main!C79/Main!C76-1</f>
        <v>0.04853610930383878</v>
      </c>
      <c r="C79" s="13"/>
      <c r="F79" s="15"/>
    </row>
    <row r="80" spans="1:2" ht="15">
      <c r="A80" s="16">
        <f>Main!B80</f>
        <v>43555</v>
      </c>
      <c r="B80" s="13">
        <f>Main!C80/Main!C77-1</f>
        <v>0.06934739617666463</v>
      </c>
    </row>
    <row r="81" spans="1:2" ht="15">
      <c r="A81" s="16">
        <f>Main!B81</f>
        <v>43585</v>
      </c>
      <c r="B81" s="13">
        <f>Main!C81/Main!C78-1</f>
        <v>0.038600494390568674</v>
      </c>
    </row>
    <row r="82" spans="1:2" ht="15">
      <c r="A82" s="16">
        <f>Main!B82</f>
        <v>43616</v>
      </c>
      <c r="B82" s="13">
        <f>Main!C82/Main!C79-1</f>
        <v>-0.0226482998262596</v>
      </c>
    </row>
    <row r="83" spans="1:2" ht="15">
      <c r="A83" s="16">
        <f>Main!B83</f>
        <v>43646</v>
      </c>
      <c r="B83" s="13">
        <f>Main!C83/Main!C80-1</f>
        <v>-0.01923314018000244</v>
      </c>
    </row>
    <row r="84" spans="1:2" ht="15">
      <c r="A84" s="16">
        <f>Main!B84</f>
        <v>43677</v>
      </c>
      <c r="B84" s="13">
        <f>Main!C84/Main!C81-1</f>
        <v>-0.03130721347491772</v>
      </c>
    </row>
    <row r="85" spans="1:2" ht="15">
      <c r="A85" s="16">
        <f>Main!B85</f>
        <v>43708</v>
      </c>
      <c r="B85" s="13">
        <f>Main!C85/Main!C82-1</f>
        <v>-0.048314392736969025</v>
      </c>
    </row>
    <row r="86" spans="1:2" ht="15">
      <c r="A86" s="16">
        <f>Main!B86</f>
        <v>43738</v>
      </c>
      <c r="B86" s="13">
        <f>Main!C86/Main!C83-1</f>
        <v>-0.05361407919547456</v>
      </c>
    </row>
    <row r="87" spans="1:2" ht="15">
      <c r="A87" s="16">
        <f>Main!B87</f>
        <v>43769</v>
      </c>
      <c r="B87" s="13">
        <f>Main!C87/Main!C84-1</f>
        <v>-0.04857304857304845</v>
      </c>
    </row>
    <row r="88" spans="1:2" ht="15">
      <c r="A88" s="16">
        <f>Main!B88</f>
        <v>43799</v>
      </c>
      <c r="B88" s="13">
        <f>Main!C88/Main!C85-1</f>
        <v>0.010940627084722987</v>
      </c>
    </row>
    <row r="89" spans="1:2" ht="15">
      <c r="A89" s="16">
        <f>Main!B89</f>
        <v>43830</v>
      </c>
      <c r="B89" s="13">
        <f>Main!C89/Main!C86-1</f>
        <v>0.030417745898917437</v>
      </c>
    </row>
    <row r="90" spans="1:2" ht="15">
      <c r="A90" s="16">
        <f>Main!B90</f>
        <v>43861</v>
      </c>
      <c r="B90" s="13">
        <f>Main!C90/Main!C87-1</f>
        <v>-0.017150046351476655</v>
      </c>
    </row>
    <row r="91" spans="1:2" ht="15">
      <c r="A91" s="16">
        <f>Main!B91</f>
        <v>43890</v>
      </c>
      <c r="B91" s="13">
        <f>Main!C91/Main!C88-1</f>
        <v>-0.04771017553121282</v>
      </c>
    </row>
    <row r="92" spans="1:2" ht="15">
      <c r="A92" s="16">
        <f>Main!B92</f>
        <v>43921</v>
      </c>
      <c r="B92" s="13">
        <f>Main!C92/Main!C89-1</f>
        <v>-0.2009023525620367</v>
      </c>
    </row>
    <row r="93" spans="1:2" ht="15">
      <c r="A93" s="16">
        <f>Main!B93</f>
        <v>43951</v>
      </c>
      <c r="B93" s="13">
        <f>Main!C93/Main!C90-1</f>
        <v>-0.0980260055244897</v>
      </c>
    </row>
    <row r="94" spans="1:2" ht="15">
      <c r="A94" s="16">
        <f>Main!B94</f>
        <v>43982</v>
      </c>
      <c r="B94" s="13">
        <f>Main!C94/Main!C91-1</f>
        <v>-0.07393805003118303</v>
      </c>
    </row>
    <row r="95" spans="1:2" ht="15">
      <c r="A95" s="16">
        <f>Main!B95</f>
        <v>44012</v>
      </c>
      <c r="B95" s="13">
        <f>Main!C95/Main!C92-1</f>
        <v>0.09404742700435542</v>
      </c>
    </row>
    <row r="96" spans="1:2" ht="15">
      <c r="A96" s="16">
        <f>Main!B96</f>
        <v>44043</v>
      </c>
      <c r="B96" s="13">
        <f>Main!C96/Main!C93-1</f>
        <v>0.028308933373169864</v>
      </c>
    </row>
    <row r="97" spans="1:2" ht="15">
      <c r="A97" s="16">
        <f>Main!B97</f>
        <v>44074</v>
      </c>
      <c r="B97" s="13">
        <f>Main!C97/Main!C94-1</f>
        <v>0.056794372942232885</v>
      </c>
    </row>
    <row r="98" spans="1:2" ht="15">
      <c r="A98" s="16">
        <f>Main!B98</f>
        <v>44104</v>
      </c>
      <c r="B98" s="13">
        <f>Main!C98/Main!C95-1</f>
        <v>0.03900029489826018</v>
      </c>
    </row>
    <row r="99" spans="1:2" ht="15">
      <c r="A99" s="16">
        <f>Main!B99</f>
        <v>44135</v>
      </c>
      <c r="B99" s="13">
        <f>Main!C99/Main!C96-1</f>
        <v>0.038279944795525545</v>
      </c>
    </row>
    <row r="100" spans="1:2" ht="15">
      <c r="A100" s="16">
        <f>Main!B100</f>
        <v>44165</v>
      </c>
      <c r="B100" s="13">
        <f>Main!C100/Main!C97-1</f>
        <v>0.10111166182822351</v>
      </c>
    </row>
    <row r="101" spans="1:2" ht="15">
      <c r="A101" s="16">
        <f>Main!B101</f>
        <v>44196</v>
      </c>
      <c r="B101" s="13">
        <f>Main!C101/Main!C98-1</f>
        <v>0.14645568722060598</v>
      </c>
    </row>
    <row r="102" spans="1:2" ht="15">
      <c r="A102" s="16">
        <f>Main!B102</f>
        <v>44227</v>
      </c>
      <c r="B102" s="13">
        <f>Main!C102/Main!C99-1</f>
        <v>0.14579543864558553</v>
      </c>
    </row>
    <row r="103" spans="1:2" ht="15">
      <c r="A103" s="16">
        <f>Main!B103</f>
        <v>44255</v>
      </c>
      <c r="B103" s="13">
        <f>Main!C103/Main!C100-1</f>
        <v>0.11086103787537782</v>
      </c>
    </row>
    <row r="104" spans="1:2" ht="15">
      <c r="A104" s="16">
        <f>Main!B104</f>
        <v>44286</v>
      </c>
      <c r="B104" s="13">
        <f>Main!C104/Main!C101-1</f>
        <v>0.10385591384539206</v>
      </c>
    </row>
    <row r="105" spans="1:2" ht="15">
      <c r="A105" s="16">
        <f>Main!B105</f>
        <v>44316</v>
      </c>
      <c r="B105" s="13">
        <f>Main!C105/Main!C102-1</f>
        <v>0.13853950421296868</v>
      </c>
    </row>
    <row r="106" spans="1:2" ht="15">
      <c r="A106" s="16">
        <f>Main!B106</f>
        <v>44347</v>
      </c>
      <c r="B106" s="13">
        <f>Main!C106/Main!C103-1</f>
        <v>0.08335745296671493</v>
      </c>
    </row>
    <row r="107" spans="1:2" ht="15">
      <c r="A107" s="16">
        <f>Main!B107</f>
        <v>44377</v>
      </c>
      <c r="B107" s="13">
        <f>Main!C107/Main!C104-1</f>
        <v>0.07373142696944224</v>
      </c>
    </row>
    <row r="108" spans="1:2" ht="15">
      <c r="A108" s="16">
        <f>Main!B108</f>
        <v>44408</v>
      </c>
      <c r="B108" s="13">
        <f>Main!C108/Main!C105-1</f>
        <v>0.0025741406124308863</v>
      </c>
    </row>
    <row r="109" spans="1:2" ht="15">
      <c r="A109" s="16">
        <f>Main!B109</f>
        <v>44439</v>
      </c>
      <c r="B109" s="13">
        <f>Main!C109/Main!C106-1</f>
        <v>0.011220945765428869</v>
      </c>
    </row>
    <row r="110" spans="1:2" ht="15">
      <c r="A110" s="16">
        <f>Main!B110</f>
        <v>44469</v>
      </c>
      <c r="B110" s="13">
        <f>Main!C110/Main!C107-1</f>
        <v>-0.002663185378590005</v>
      </c>
    </row>
    <row r="111" spans="1:2" ht="15">
      <c r="A111" s="16">
        <f>Main!B111</f>
        <v>44500</v>
      </c>
      <c r="B111" s="13">
        <f>Main!C111/Main!C108-1</f>
        <v>0.01829366140679345</v>
      </c>
    </row>
    <row r="112" spans="1:2" ht="15">
      <c r="A112" s="16">
        <f>Main!B112</f>
        <v>44530</v>
      </c>
      <c r="B112" s="13">
        <f>Main!C112/Main!C109-1</f>
        <v>-0.015957727873183725</v>
      </c>
    </row>
    <row r="113" spans="1:2" ht="15">
      <c r="A113" s="16">
        <f>Main!B113</f>
        <v>44561</v>
      </c>
      <c r="B113" s="13">
        <f>Main!C113/Main!C110-1</f>
        <v>0.0004188700979108617</v>
      </c>
    </row>
    <row r="114" spans="1:2" ht="15">
      <c r="A114" s="16">
        <f>Main!B114</f>
        <v>44592</v>
      </c>
      <c r="B114" s="13">
        <f>Main!C114/Main!C111-1</f>
        <v>-0.01192414771234973</v>
      </c>
    </row>
    <row r="115" spans="1:2" ht="15">
      <c r="A115" s="16">
        <f>Main!B115</f>
        <v>44620</v>
      </c>
      <c r="B115" s="13">
        <f>Main!C115/Main!C112-1</f>
        <v>0.030607313537024172</v>
      </c>
    </row>
    <row r="116" spans="1:2" ht="15">
      <c r="A116" s="16">
        <f>Main!B116</f>
        <v>44651</v>
      </c>
      <c r="B116" s="13">
        <f>Main!C116/Main!C113-1</f>
        <v>0.006542104987700803</v>
      </c>
    </row>
    <row r="117" spans="1:2" ht="15">
      <c r="A117" s="16">
        <f>Main!B117</f>
        <v>44681</v>
      </c>
      <c r="B117" s="13">
        <f>Main!C117/Main!C114-1</f>
        <v>0.014300903774588036</v>
      </c>
    </row>
    <row r="118" spans="1:2" ht="15">
      <c r="A118" s="16">
        <f>Main!B118</f>
        <v>44712</v>
      </c>
      <c r="B118" s="13">
        <f>Main!C118/Main!C115-1</f>
        <v>-0.006669098108685434</v>
      </c>
    </row>
    <row r="119" spans="1:2" ht="15">
      <c r="A119" s="16">
        <f>Main!B119</f>
        <v>44742</v>
      </c>
      <c r="B119" s="13">
        <f>Main!C119/Main!C116-1</f>
        <v>-0.04679700499168049</v>
      </c>
    </row>
    <row r="120" spans="1:2" ht="15">
      <c r="A120" s="16">
        <f>Main!B120</f>
        <v>44773</v>
      </c>
      <c r="B120" s="13">
        <f>Main!C120/Main!C117-1</f>
        <v>-0.04145919597463177</v>
      </c>
    </row>
    <row r="121" spans="1:2" ht="15">
      <c r="A121" s="16">
        <f>Main!B121</f>
        <v>44804</v>
      </c>
      <c r="B121" s="13">
        <f>Main!C121/Main!C118-1</f>
        <v>-0.027747180697613394</v>
      </c>
    </row>
    <row r="122" spans="1:2" ht="15">
      <c r="A122" s="16">
        <f>Main!B122</f>
        <v>44834</v>
      </c>
      <c r="B122" s="13">
        <f>Main!C122/Main!C119-1</f>
        <v>-0.05700414575605495</v>
      </c>
    </row>
    <row r="123" spans="1:2" ht="15">
      <c r="A123" s="16">
        <f>Main!B123</f>
        <v>44865</v>
      </c>
      <c r="B123" s="13">
        <f>Main!C123/Main!C120-1</f>
        <v>-0.07835739282589671</v>
      </c>
    </row>
    <row r="124" spans="1:2" ht="15">
      <c r="A124" s="16">
        <f>Main!B124</f>
        <v>44895</v>
      </c>
      <c r="B124" s="13">
        <f>Main!C124/Main!C121-1</f>
        <v>-0.03884333189469147</v>
      </c>
    </row>
    <row r="125" spans="1:2" ht="15">
      <c r="A125" s="16">
        <f>Main!B125</f>
        <v>44926</v>
      </c>
      <c r="B125" s="13">
        <f>Main!C125/Main!C122-1</f>
        <v>0.03551801932087684</v>
      </c>
    </row>
    <row r="126" spans="1:2" ht="15">
      <c r="A126" s="16">
        <f>Main!B126</f>
        <v>44957</v>
      </c>
      <c r="B126" s="13">
        <f>Main!C126/Main!C123-1</f>
        <v>0.10086027884900628</v>
      </c>
    </row>
    <row r="127" spans="1:2" ht="15">
      <c r="A127" s="16">
        <f>Main!B127</f>
        <v>44985</v>
      </c>
      <c r="B127" s="13">
        <f>Main!C127/Main!C124-1</f>
        <v>0.039458913336327006</v>
      </c>
    </row>
    <row r="128" spans="1:2" ht="15">
      <c r="A128" s="16">
        <f>Main!B128</f>
        <v>45016</v>
      </c>
      <c r="B128" s="13">
        <f>Main!C128/Main!C125-1</f>
        <v>0.032623875761130794</v>
      </c>
    </row>
    <row r="129" spans="1:2" ht="15">
      <c r="A129" s="16">
        <f>Main!B129</f>
        <v>45046</v>
      </c>
      <c r="B129" s="13">
        <f>Main!C129/Main!C126-1</f>
        <v>0.01622204257612503</v>
      </c>
    </row>
    <row r="130" spans="1:2" ht="15">
      <c r="A130" s="16">
        <f>Main!B130</f>
        <v>45077</v>
      </c>
      <c r="B130" s="13">
        <f>Main!C130/Main!C127-1</f>
        <v>0.0023219396295697248</v>
      </c>
    </row>
    <row r="131" spans="1:2" ht="15">
      <c r="A131" s="16">
        <f>Main!B131</f>
        <v>45107</v>
      </c>
      <c r="B131" s="13">
        <f>Main!C131/Main!C128-1</f>
        <v>0.02769813362185558</v>
      </c>
    </row>
    <row r="132" spans="1:2" ht="15">
      <c r="A132" s="16">
        <f>Main!B132</f>
        <v>45138</v>
      </c>
      <c r="B132" s="13">
        <f>Main!C132/Main!C129-1</f>
        <v>0.02439541790411548</v>
      </c>
    </row>
    <row r="133" spans="1:2" ht="15">
      <c r="A133" s="16">
        <f>Main!B133</f>
        <v>45169</v>
      </c>
      <c r="B133" s="13">
        <f>Main!C133/Main!C130-1</f>
        <v>0.01993319685378725</v>
      </c>
    </row>
    <row r="134" spans="1:2" ht="15">
      <c r="A134" s="16">
        <f>Main!B134</f>
        <v>45198</v>
      </c>
      <c r="B134" s="13">
        <f>Main!C134/Main!C131-1</f>
        <v>-0.0017897562773069309</v>
      </c>
    </row>
    <row r="135" spans="1:2" ht="15">
      <c r="A135" s="16">
        <f>Main!B135</f>
        <v>45230</v>
      </c>
      <c r="B135" s="13">
        <f>Main!C135/Main!C132-1</f>
        <v>-0.04721474425346861</v>
      </c>
    </row>
    <row r="136" spans="1:2" ht="15">
      <c r="A136" s="16">
        <f>Main!B136</f>
        <v>45260</v>
      </c>
      <c r="B136" s="13">
        <f>Main!C136/Main!C133-1</f>
        <v>-0.002007183604479157</v>
      </c>
    </row>
    <row r="137" spans="1:2" ht="15">
      <c r="A137" s="16">
        <f>Main!B137</f>
        <v>45289</v>
      </c>
      <c r="B137" s="13">
        <f>Main!C137/Main!C134-1</f>
        <v>0.01698043558508666</v>
      </c>
    </row>
    <row r="138" spans="1:2" ht="15">
      <c r="A138" s="16">
        <f>Main!B138</f>
        <v>45322</v>
      </c>
      <c r="B138" s="13">
        <f>Main!C138/Main!C135-1</f>
        <v>0.05058682895022826</v>
      </c>
    </row>
    <row r="139" spans="1:2" ht="15">
      <c r="A139" s="16">
        <f>Main!B139</f>
        <v>45351</v>
      </c>
      <c r="B139" s="13">
        <f>Main!C139/Main!C136-1</f>
        <v>0.04668148618609069</v>
      </c>
    </row>
    <row r="140" spans="1:2" ht="15">
      <c r="A140" s="16">
        <f>Main!B140</f>
        <v>45379</v>
      </c>
      <c r="B140" s="13">
        <f>Main!C140/Main!C137-1</f>
        <v>0.04552761213378265</v>
      </c>
    </row>
  </sheetData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K140"/>
  <sheetViews>
    <sheetView zoomScale="85" zoomScaleNormal="85" zoomScalePageLayoutView="150" workbookViewId="0" topLeftCell="A123">
      <selection activeCell="C123" sqref="C1:K1048576"/>
    </sheetView>
  </sheetViews>
  <sheetFormatPr defaultColWidth="11.421875" defaultRowHeight="15"/>
  <sheetData>
    <row r="4" spans="1:2" ht="15">
      <c r="A4" t="s">
        <v>0</v>
      </c>
      <c r="B4" s="1" t="s">
        <v>14</v>
      </c>
    </row>
    <row r="5" ht="15">
      <c r="A5" s="16">
        <f>Main!B5</f>
        <v>41274</v>
      </c>
    </row>
    <row r="6" spans="1:2" ht="15">
      <c r="A6" s="16">
        <f>Main!B6</f>
        <v>41305</v>
      </c>
      <c r="B6" s="13"/>
    </row>
    <row r="7" spans="1:2" ht="15">
      <c r="A7" s="16">
        <f>Main!B7</f>
        <v>41333</v>
      </c>
      <c r="B7" s="13"/>
    </row>
    <row r="8" spans="1:2" ht="15">
      <c r="A8" s="16">
        <f>Main!B8</f>
        <v>41362</v>
      </c>
      <c r="B8" s="13"/>
    </row>
    <row r="9" spans="1:2" ht="15">
      <c r="A9" s="16">
        <f>Main!B9</f>
        <v>41394</v>
      </c>
      <c r="B9" s="13"/>
    </row>
    <row r="10" spans="1:2" ht="15">
      <c r="A10" s="16">
        <f>Main!B10</f>
        <v>41425</v>
      </c>
      <c r="B10" s="13"/>
    </row>
    <row r="11" spans="1:3" ht="15">
      <c r="A11" s="16">
        <f>Main!B11</f>
        <v>41453</v>
      </c>
      <c r="B11" s="13">
        <f>Main!C11/Main!C5-1</f>
        <v>0.04333964331971707</v>
      </c>
      <c r="C11" s="15"/>
    </row>
    <row r="12" spans="1:3" ht="15">
      <c r="A12" s="16">
        <f>Main!B12</f>
        <v>41486</v>
      </c>
      <c r="B12" s="13">
        <f>Main!C12/Main!C6-1</f>
        <v>0.03996865203761746</v>
      </c>
      <c r="C12" s="15"/>
    </row>
    <row r="13" spans="1:3" ht="15">
      <c r="A13" s="16">
        <f>Main!B13</f>
        <v>41516</v>
      </c>
      <c r="B13" s="13">
        <f>Main!C13/Main!C7-1</f>
        <v>0.02893484804349944</v>
      </c>
      <c r="C13" s="15"/>
    </row>
    <row r="14" spans="1:3" ht="15">
      <c r="A14" s="16">
        <f>Main!B14</f>
        <v>41547</v>
      </c>
      <c r="B14" s="13">
        <f>Main!C14/Main!C8-1</f>
        <v>0.05450306033226471</v>
      </c>
      <c r="C14" s="15"/>
    </row>
    <row r="15" spans="1:3" ht="15">
      <c r="A15" s="16">
        <f>Main!B15</f>
        <v>41578</v>
      </c>
      <c r="B15" s="13">
        <f>Main!C15/Main!C9-1</f>
        <v>0.08488897622322655</v>
      </c>
      <c r="C15" s="15"/>
    </row>
    <row r="16" spans="1:3" ht="15">
      <c r="A16" s="16">
        <f>Main!B16</f>
        <v>41607</v>
      </c>
      <c r="B16" s="13">
        <f>Main!C16/Main!C10-1</f>
        <v>0.03921387709909574</v>
      </c>
      <c r="C16" s="15"/>
    </row>
    <row r="17" spans="1:3" ht="15">
      <c r="A17" s="16">
        <f>Main!B17</f>
        <v>41639</v>
      </c>
      <c r="B17" s="13">
        <f>Main!C17/Main!C11-1</f>
        <v>0.08632543926661573</v>
      </c>
      <c r="C17" s="15"/>
    </row>
    <row r="18" spans="1:3" ht="15">
      <c r="A18" s="16">
        <f>Main!B18</f>
        <v>41670</v>
      </c>
      <c r="B18" s="13">
        <f>Main!C18/Main!C12-1</f>
        <v>0.07036548605877924</v>
      </c>
      <c r="C18" s="15"/>
    </row>
    <row r="19" spans="1:3" ht="15">
      <c r="A19" s="16">
        <f>Main!B19</f>
        <v>41698</v>
      </c>
      <c r="B19" s="13">
        <f>Main!C19/Main!C13-1</f>
        <v>0.0885156176276305</v>
      </c>
      <c r="C19" s="15"/>
    </row>
    <row r="20" spans="1:3" ht="15">
      <c r="A20" s="16">
        <f>Main!B20</f>
        <v>41729</v>
      </c>
      <c r="B20" s="13">
        <f>Main!C20/Main!C14-1</f>
        <v>0.068177630366685</v>
      </c>
      <c r="C20" s="15"/>
    </row>
    <row r="21" spans="1:3" ht="15">
      <c r="A21" s="16">
        <f>Main!B21</f>
        <v>41759</v>
      </c>
      <c r="B21" s="13">
        <f>Main!C21/Main!C15-1</f>
        <v>0.05986234377830102</v>
      </c>
      <c r="C21" s="15"/>
    </row>
    <row r="22" spans="1:3" ht="15">
      <c r="A22" s="16">
        <f>Main!B22</f>
        <v>41789</v>
      </c>
      <c r="B22" s="13">
        <f>Main!C22/Main!C16-1</f>
        <v>0.05158483530142943</v>
      </c>
      <c r="C22" s="15"/>
    </row>
    <row r="23" spans="1:3" ht="15">
      <c r="A23" s="16">
        <f>Main!B23</f>
        <v>41820</v>
      </c>
      <c r="B23" s="13">
        <f>Main!C23/Main!C17-1</f>
        <v>0.05423699015471173</v>
      </c>
      <c r="C23" s="15"/>
    </row>
    <row r="24" spans="1:3" ht="15">
      <c r="A24" s="16">
        <f>Main!B24</f>
        <v>41851</v>
      </c>
      <c r="B24" s="13">
        <f>Main!C24/Main!C18-1</f>
        <v>0.09310921411599038</v>
      </c>
      <c r="C24" s="15"/>
    </row>
    <row r="25" spans="1:3" ht="15">
      <c r="A25" s="16">
        <f>Main!B25</f>
        <v>41880</v>
      </c>
      <c r="B25" s="13">
        <f>Main!C25/Main!C19-1</f>
        <v>0.09614217598612917</v>
      </c>
      <c r="C25" s="15"/>
    </row>
    <row r="26" spans="1:3" ht="15">
      <c r="A26" s="16">
        <f>Main!B26</f>
        <v>41912</v>
      </c>
      <c r="B26" s="13">
        <f>Main!C26/Main!C20-1</f>
        <v>0.09177160600310508</v>
      </c>
      <c r="C26" s="15"/>
    </row>
    <row r="27" spans="1:3" ht="15">
      <c r="A27" s="16">
        <f>Main!B27</f>
        <v>41943</v>
      </c>
      <c r="B27" s="13">
        <f>Main!C27/Main!C21-1</f>
        <v>0.0888661027087072</v>
      </c>
      <c r="C27" s="15"/>
    </row>
    <row r="28" spans="1:3" ht="15">
      <c r="A28" s="16">
        <f>Main!B28</f>
        <v>41971</v>
      </c>
      <c r="B28" s="13">
        <f>Main!C28/Main!C22-1</f>
        <v>0.08730158730158744</v>
      </c>
      <c r="C28" s="15"/>
    </row>
    <row r="29" spans="1:3" ht="15">
      <c r="A29" s="16">
        <f>Main!B29</f>
        <v>42004</v>
      </c>
      <c r="B29" s="13">
        <f>Main!C29/Main!C23-1</f>
        <v>0.05703326940715403</v>
      </c>
      <c r="C29" s="15"/>
    </row>
    <row r="30" spans="1:3" ht="15">
      <c r="A30" s="16">
        <f>Main!B30</f>
        <v>42034</v>
      </c>
      <c r="B30" s="13">
        <f>Main!C30/Main!C24-1</f>
        <v>0.04894935995491512</v>
      </c>
      <c r="C30" s="15"/>
    </row>
    <row r="31" spans="1:3" ht="15">
      <c r="A31" s="16">
        <f>Main!B31</f>
        <v>42062</v>
      </c>
      <c r="B31" s="13">
        <f>Main!C31/Main!C25-1</f>
        <v>0.05219867130654854</v>
      </c>
      <c r="C31" s="15"/>
    </row>
    <row r="32" spans="1:3" ht="15">
      <c r="A32" s="16">
        <f>Main!B32</f>
        <v>42094</v>
      </c>
      <c r="B32" s="13">
        <f>Main!C32/Main!C26-1</f>
        <v>0.06304313477642598</v>
      </c>
      <c r="C32" s="15"/>
    </row>
    <row r="33" spans="1:3" ht="15">
      <c r="A33" s="16">
        <f>Main!B33</f>
        <v>42124</v>
      </c>
      <c r="B33" s="13">
        <f>Main!C33/Main!C27-1</f>
        <v>0.12422506474142647</v>
      </c>
      <c r="C33" s="15"/>
    </row>
    <row r="34" spans="1:3" ht="15">
      <c r="A34" s="16">
        <f>Main!B34</f>
        <v>42153</v>
      </c>
      <c r="B34" s="13">
        <f>Main!C34/Main!C28-1</f>
        <v>0.15592483304861005</v>
      </c>
      <c r="C34" s="15"/>
    </row>
    <row r="35" spans="1:3" ht="15">
      <c r="A35" s="16">
        <f>Main!B35</f>
        <v>42185</v>
      </c>
      <c r="B35" s="13">
        <f>Main!C35/Main!C29-1</f>
        <v>0.15571507454445044</v>
      </c>
      <c r="C35" s="15"/>
    </row>
    <row r="36" spans="1:3" ht="15">
      <c r="A36" s="16">
        <f>Main!B36</f>
        <v>42216</v>
      </c>
      <c r="B36" s="13">
        <f>Main!C36/Main!C30-1</f>
        <v>0.06731138230102096</v>
      </c>
      <c r="C36" s="15"/>
    </row>
    <row r="37" spans="1:3" ht="15">
      <c r="A37" s="16">
        <f>Main!B37</f>
        <v>42247</v>
      </c>
      <c r="B37" s="13">
        <f>Main!C37/Main!C31-1</f>
        <v>-0.030216476247744928</v>
      </c>
      <c r="C37" s="15"/>
    </row>
    <row r="38" spans="1:3" ht="15">
      <c r="A38" s="16">
        <f>Main!B38</f>
        <v>42277</v>
      </c>
      <c r="B38" s="13">
        <f>Main!C38/Main!C32-1</f>
        <v>-0.03641498216409045</v>
      </c>
      <c r="C38" s="15"/>
    </row>
    <row r="39" spans="1:3" ht="15">
      <c r="A39" s="16">
        <f>Main!B39</f>
        <v>42307</v>
      </c>
      <c r="B39" s="13">
        <f>Main!C39/Main!C33-1</f>
        <v>-0.06624319419237734</v>
      </c>
      <c r="C39" s="15"/>
    </row>
    <row r="40" spans="1:11" ht="15">
      <c r="A40" s="16">
        <f>Main!B40</f>
        <v>42338</v>
      </c>
      <c r="B40" s="13">
        <f>Main!C40/Main!C34-1</f>
        <v>-0.10143759236866867</v>
      </c>
      <c r="C40" s="15"/>
      <c r="K40" t="s">
        <v>40</v>
      </c>
    </row>
    <row r="41" spans="1:3" ht="15">
      <c r="A41" s="16">
        <f>Main!B41</f>
        <v>42369</v>
      </c>
      <c r="B41" s="13">
        <f>Main!C41/Main!C35-1</f>
        <v>-0.08115486997474564</v>
      </c>
      <c r="C41" s="15"/>
    </row>
    <row r="42" spans="1:3" ht="15">
      <c r="A42" s="16">
        <f>Main!B42</f>
        <v>42398</v>
      </c>
      <c r="B42" s="13">
        <f>Main!C42/Main!C36-1</f>
        <v>-0.09557025744283043</v>
      </c>
      <c r="C42" s="15"/>
    </row>
    <row r="43" spans="1:3" ht="15">
      <c r="A43" s="16">
        <f>Main!B43</f>
        <v>42429</v>
      </c>
      <c r="B43" s="13">
        <f>Main!C43/Main!C37-1</f>
        <v>-0.03232057045419323</v>
      </c>
      <c r="C43" s="15"/>
    </row>
    <row r="44" spans="1:3" ht="15">
      <c r="A44" s="16">
        <f>Main!B44</f>
        <v>42460</v>
      </c>
      <c r="B44" s="13">
        <f>Main!C44/Main!C38-1</f>
        <v>0.016196205460434987</v>
      </c>
      <c r="C44" s="15"/>
    </row>
    <row r="45" spans="1:3" ht="15">
      <c r="A45" s="16">
        <f>Main!B45</f>
        <v>42489</v>
      </c>
      <c r="B45" s="13">
        <f>Main!C45/Main!C39-1</f>
        <v>-0.006877476265231497</v>
      </c>
      <c r="C45" s="15"/>
    </row>
    <row r="46" spans="1:3" ht="15">
      <c r="A46" s="16">
        <f>Main!B46</f>
        <v>42521</v>
      </c>
      <c r="B46" s="13">
        <f>Main!C46/Main!C40-1</f>
        <v>-0.013531698564593353</v>
      </c>
      <c r="C46" s="15"/>
    </row>
    <row r="47" spans="1:3" ht="15">
      <c r="A47" s="16">
        <f>Main!B47</f>
        <v>42551</v>
      </c>
      <c r="B47" s="13">
        <f>Main!C47/Main!C41-1</f>
        <v>-0.022284950230277767</v>
      </c>
      <c r="C47" s="15"/>
    </row>
    <row r="48" spans="1:3" ht="15">
      <c r="A48" s="16">
        <f>Main!B48</f>
        <v>42580</v>
      </c>
      <c r="B48" s="13">
        <f>Main!C48/Main!C42-1</f>
        <v>0.0677427049375845</v>
      </c>
      <c r="C48" s="15"/>
    </row>
    <row r="49" spans="1:3" ht="15">
      <c r="A49" s="16">
        <f>Main!B49</f>
        <v>42613</v>
      </c>
      <c r="B49" s="13">
        <f>Main!C49/Main!C43-1</f>
        <v>0.12102523027633172</v>
      </c>
      <c r="C49" s="15"/>
    </row>
    <row r="50" spans="1:3" ht="15">
      <c r="A50" s="16">
        <f>Main!B50</f>
        <v>42643</v>
      </c>
      <c r="B50" s="13">
        <f>Main!C50/Main!C44-1</f>
        <v>0.0913023679417122</v>
      </c>
      <c r="C50" s="15"/>
    </row>
    <row r="51" spans="1:3" ht="15">
      <c r="A51" s="16">
        <f>Main!B51</f>
        <v>42674</v>
      </c>
      <c r="B51" s="13">
        <f>Main!C51/Main!C45-1</f>
        <v>0.10801656003010907</v>
      </c>
      <c r="C51" s="15"/>
    </row>
    <row r="52" spans="1:3" ht="15">
      <c r="A52" s="16">
        <f>Main!B52</f>
        <v>42704</v>
      </c>
      <c r="B52" s="13">
        <f>Main!C52/Main!C46-1</f>
        <v>0.1334596438044715</v>
      </c>
      <c r="C52" s="15"/>
    </row>
    <row r="53" spans="1:3" ht="15">
      <c r="A53" s="16">
        <f>Main!B53</f>
        <v>42734</v>
      </c>
      <c r="B53" s="13">
        <f>Main!C53/Main!C47-1</f>
        <v>0.1389606442789848</v>
      </c>
      <c r="C53" s="15"/>
    </row>
    <row r="54" spans="1:3" ht="15">
      <c r="A54" s="16">
        <f>Main!B54</f>
        <v>42766</v>
      </c>
      <c r="B54" s="13">
        <f>Main!C54/Main!C48-1</f>
        <v>0.13381487824856664</v>
      </c>
      <c r="C54" s="15"/>
    </row>
    <row r="55" spans="1:3" ht="15">
      <c r="A55" s="16">
        <f>Main!B55</f>
        <v>42794</v>
      </c>
      <c r="B55" s="13">
        <f>Main!C55/Main!C49-1</f>
        <v>0.12239211203200906</v>
      </c>
      <c r="C55" s="15"/>
    </row>
    <row r="56" spans="1:6" ht="15">
      <c r="A56" s="16">
        <f>Main!B56</f>
        <v>42825</v>
      </c>
      <c r="B56" s="13">
        <f>Main!C56/Main!C50-1</f>
        <v>0.11134293066277223</v>
      </c>
      <c r="C56" s="15"/>
      <c r="F56" s="15"/>
    </row>
    <row r="57" spans="1:6" ht="15">
      <c r="A57" s="16">
        <f>Main!B57</f>
        <v>42855</v>
      </c>
      <c r="B57" s="13">
        <f>Main!C57/Main!C51-1</f>
        <v>0.09429347826086976</v>
      </c>
      <c r="C57" s="15"/>
      <c r="F57" s="15"/>
    </row>
    <row r="58" spans="1:6" ht="15">
      <c r="A58" s="16">
        <f>Main!B58</f>
        <v>42886</v>
      </c>
      <c r="B58" s="13">
        <f>Main!C58/Main!C52-1</f>
        <v>0.08284300615137719</v>
      </c>
      <c r="C58" s="15"/>
      <c r="F58" s="15"/>
    </row>
    <row r="59" spans="1:6" ht="15">
      <c r="A59" s="16">
        <f>Main!B59</f>
        <v>42916</v>
      </c>
      <c r="B59" s="13">
        <f>Main!C59/Main!C53-1</f>
        <v>0.08538456407177653</v>
      </c>
      <c r="C59" s="15"/>
      <c r="F59" s="15"/>
    </row>
    <row r="60" spans="1:6" ht="15">
      <c r="A60" s="16">
        <f>Main!B60</f>
        <v>42947</v>
      </c>
      <c r="B60" s="13">
        <f>Main!C60/Main!C54-1</f>
        <v>0.0763825036122423</v>
      </c>
      <c r="C60" s="15"/>
      <c r="F60" s="15"/>
    </row>
    <row r="61" spans="1:6" ht="15">
      <c r="A61" s="16">
        <f>Main!B61</f>
        <v>42978</v>
      </c>
      <c r="B61" s="13">
        <f>Main!C61/Main!C55-1</f>
        <v>0.04939843401871524</v>
      </c>
      <c r="C61" s="15"/>
      <c r="F61" s="15"/>
    </row>
    <row r="62" spans="1:6" ht="15">
      <c r="A62" s="16">
        <f>Main!B62</f>
        <v>43008</v>
      </c>
      <c r="B62" s="13">
        <f>Main!C62/Main!C56-1</f>
        <v>0.038047559449311485</v>
      </c>
      <c r="C62" s="15"/>
      <c r="F62" s="15"/>
    </row>
    <row r="63" spans="1:6" ht="15">
      <c r="A63" s="16">
        <f>Main!B63</f>
        <v>43039</v>
      </c>
      <c r="B63" s="13">
        <f>Main!C63/Main!C57-1</f>
        <v>0.05245840576111238</v>
      </c>
      <c r="C63" s="15"/>
      <c r="F63" s="15"/>
    </row>
    <row r="64" spans="1:6" ht="15">
      <c r="A64" s="16">
        <f>Main!B64</f>
        <v>43069</v>
      </c>
      <c r="B64" s="13">
        <f>Main!C64/Main!C58-1</f>
        <v>0.04279098487187416</v>
      </c>
      <c r="C64" s="15"/>
      <c r="F64" s="15"/>
    </row>
    <row r="65" spans="1:6" ht="15">
      <c r="A65" s="16">
        <f>Main!B65</f>
        <v>43100</v>
      </c>
      <c r="B65" s="13">
        <f>Main!C65/Main!C59-1</f>
        <v>0.03828898039456696</v>
      </c>
      <c r="C65" s="15"/>
      <c r="F65" s="15"/>
    </row>
    <row r="66" spans="1:6" ht="15">
      <c r="A66" s="16">
        <f>Main!B66</f>
        <v>43131</v>
      </c>
      <c r="B66" s="13">
        <f>Main!C66/Main!C60-1</f>
        <v>0.06315211422295453</v>
      </c>
      <c r="C66" s="15"/>
      <c r="F66" s="15"/>
    </row>
    <row r="67" spans="1:6" ht="15">
      <c r="A67" s="16">
        <f>Main!B67</f>
        <v>43159</v>
      </c>
      <c r="B67" s="13">
        <f>Main!C67/Main!C61-1</f>
        <v>0.03494085532302105</v>
      </c>
      <c r="C67" s="15"/>
      <c r="F67" s="15"/>
    </row>
    <row r="68" spans="1:6" ht="15">
      <c r="A68" s="16">
        <f>Main!B68</f>
        <v>43190</v>
      </c>
      <c r="B68" s="13">
        <f>Main!C68/Main!C62-1</f>
        <v>0.00964552688690623</v>
      </c>
      <c r="C68" s="15"/>
      <c r="F68" s="15"/>
    </row>
    <row r="69" spans="1:6" ht="15">
      <c r="A69" s="16">
        <f>Main!B69</f>
        <v>43220</v>
      </c>
      <c r="B69" s="13">
        <f>Main!C69/Main!C63-1</f>
        <v>0.0014156786409484923</v>
      </c>
      <c r="C69" s="15"/>
      <c r="F69" s="15"/>
    </row>
    <row r="70" spans="1:6" ht="15">
      <c r="A70" s="16">
        <f>Main!B70</f>
        <v>43251</v>
      </c>
      <c r="B70" s="13">
        <f>Main!C70/Main!C64-1</f>
        <v>0.021435338702036955</v>
      </c>
      <c r="C70" s="15"/>
      <c r="F70" s="15"/>
    </row>
    <row r="71" spans="1:6" ht="15">
      <c r="A71" s="16">
        <f>Main!B71</f>
        <v>43281</v>
      </c>
      <c r="B71" s="13">
        <f>Main!C71/Main!C65-1</f>
        <v>-0.0052681425358114264</v>
      </c>
      <c r="C71" s="15"/>
      <c r="F71" s="15"/>
    </row>
    <row r="72" spans="1:6" ht="15">
      <c r="A72" s="16">
        <f>Main!B72</f>
        <v>43312</v>
      </c>
      <c r="B72" s="13">
        <f>Main!C72/Main!C66-1</f>
        <v>-0.046717171717171824</v>
      </c>
      <c r="C72" s="15"/>
      <c r="F72" s="15"/>
    </row>
    <row r="73" spans="1:6" ht="15">
      <c r="A73" s="16">
        <f>Main!B73</f>
        <v>43343</v>
      </c>
      <c r="B73" s="13">
        <f>Main!C73/Main!C67-1</f>
        <v>-0.035578219330637206</v>
      </c>
      <c r="C73" s="15"/>
      <c r="F73" s="15"/>
    </row>
    <row r="74" spans="1:6" ht="15">
      <c r="A74" s="16">
        <f>Main!B74</f>
        <v>43373</v>
      </c>
      <c r="B74" s="13">
        <f>Main!C74/Main!C68-1</f>
        <v>-0.029854310962503017</v>
      </c>
      <c r="C74" s="15"/>
      <c r="F74" s="15"/>
    </row>
    <row r="75" spans="1:6" ht="15">
      <c r="A75" s="16">
        <f>Main!B75</f>
        <v>43404</v>
      </c>
      <c r="B75" s="13">
        <f>Main!C75/Main!C69-1</f>
        <v>-0.11656947635035653</v>
      </c>
      <c r="C75" s="15"/>
      <c r="F75" s="15"/>
    </row>
    <row r="76" spans="1:6" ht="15">
      <c r="A76" s="16">
        <f>Main!B76</f>
        <v>43434</v>
      </c>
      <c r="B76" s="13">
        <f>Main!C76/Main!C70-1</f>
        <v>-0.1089855072463769</v>
      </c>
      <c r="C76" s="15"/>
      <c r="F76" s="15"/>
    </row>
    <row r="77" spans="1:6" ht="15">
      <c r="A77" s="16">
        <f>Main!B77</f>
        <v>43465</v>
      </c>
      <c r="B77" s="13">
        <f>Main!C77/Main!C71-1</f>
        <v>-0.0972924724784292</v>
      </c>
      <c r="C77" s="15"/>
      <c r="F77" s="15"/>
    </row>
    <row r="78" spans="1:6" ht="15">
      <c r="A78" s="16">
        <f>Main!B78</f>
        <v>43496</v>
      </c>
      <c r="B78" s="13">
        <f>Main!C78/Main!C72-1</f>
        <v>-0.05015051173991558</v>
      </c>
      <c r="C78" s="15"/>
      <c r="F78" s="15"/>
    </row>
    <row r="79" spans="1:6" ht="15">
      <c r="A79" s="16">
        <f>Main!B79</f>
        <v>43524</v>
      </c>
      <c r="B79" s="13">
        <f>Main!C79/Main!C73-1</f>
        <v>-0.020542117418256955</v>
      </c>
      <c r="C79" s="15"/>
      <c r="F79" s="15"/>
    </row>
    <row r="80" spans="1:2" ht="15">
      <c r="A80" s="16">
        <f>Main!B80</f>
        <v>43555</v>
      </c>
      <c r="B80" s="13">
        <f>Main!C80/Main!C74-1</f>
        <v>-0.0016001969473165012</v>
      </c>
    </row>
    <row r="81" spans="1:2" ht="15">
      <c r="A81" s="16">
        <f>Main!B81</f>
        <v>43585</v>
      </c>
      <c r="B81" s="13">
        <f>Main!C81/Main!C75-1</f>
        <v>0.0925456727563676</v>
      </c>
    </row>
    <row r="82" spans="1:2" ht="15">
      <c r="A82" s="16">
        <f>Main!B82</f>
        <v>43616</v>
      </c>
      <c r="B82" s="13">
        <f>Main!C82/Main!C76-1</f>
        <v>0.024788549121665504</v>
      </c>
    </row>
    <row r="83" spans="1:2" ht="15">
      <c r="A83" s="16">
        <f>Main!B83</f>
        <v>43646</v>
      </c>
      <c r="B83" s="13">
        <f>Main!C83/Main!C77-1</f>
        <v>0.04878048780487809</v>
      </c>
    </row>
    <row r="84" spans="1:2" ht="15">
      <c r="A84" s="16">
        <f>Main!B84</f>
        <v>43677</v>
      </c>
      <c r="B84" s="13">
        <f>Main!C84/Main!C78-1</f>
        <v>0.006084806997527892</v>
      </c>
    </row>
    <row r="85" spans="1:2" ht="15">
      <c r="A85" s="16">
        <f>Main!B85</f>
        <v>43708</v>
      </c>
      <c r="B85" s="13">
        <f>Main!C85/Main!C79-1</f>
        <v>-0.06986845371059813</v>
      </c>
    </row>
    <row r="86" spans="1:2" ht="15">
      <c r="A86" s="16">
        <f>Main!B86</f>
        <v>43738</v>
      </c>
      <c r="B86" s="13">
        <f>Main!C86/Main!C80-1</f>
        <v>-0.07181605227468868</v>
      </c>
    </row>
    <row r="87" spans="1:2" ht="15">
      <c r="A87" s="16">
        <f>Main!B87</f>
        <v>43769</v>
      </c>
      <c r="B87" s="13">
        <f>Main!C87/Main!C81-1</f>
        <v>-0.0783595752471622</v>
      </c>
    </row>
    <row r="88" spans="1:2" ht="15">
      <c r="A88" s="16">
        <f>Main!B88</f>
        <v>43799</v>
      </c>
      <c r="B88" s="13">
        <f>Main!C88/Main!C82-1</f>
        <v>-0.03790235540600595</v>
      </c>
    </row>
    <row r="89" spans="1:2" ht="15">
      <c r="A89" s="16">
        <f>Main!B89</f>
        <v>43830</v>
      </c>
      <c r="B89" s="13">
        <f>Main!C89/Main!C83-1</f>
        <v>-0.024827152734129387</v>
      </c>
    </row>
    <row r="90" spans="1:2" ht="15">
      <c r="A90" s="16">
        <f>Main!B90</f>
        <v>43861</v>
      </c>
      <c r="B90" s="13">
        <f>Main!C90/Main!C84-1</f>
        <v>-0.06489006489006477</v>
      </c>
    </row>
    <row r="91" spans="1:2" ht="15">
      <c r="A91" s="16">
        <f>Main!B91</f>
        <v>43890</v>
      </c>
      <c r="B91" s="13">
        <f>Main!C91/Main!C85-1</f>
        <v>-0.03729152768512345</v>
      </c>
    </row>
    <row r="92" spans="1:2" ht="15">
      <c r="A92" s="16">
        <f>Main!B92</f>
        <v>43921</v>
      </c>
      <c r="B92" s="13">
        <f>Main!C92/Main!C86-1</f>
        <v>-0.17659560337384594</v>
      </c>
    </row>
    <row r="93" spans="1:2" ht="15">
      <c r="A93" s="16">
        <f>Main!B93</f>
        <v>43951</v>
      </c>
      <c r="B93" s="13">
        <f>Main!C93/Main!C87-1</f>
        <v>-0.11349490133757123</v>
      </c>
    </row>
    <row r="94" spans="1:2" ht="15">
      <c r="A94" s="16">
        <f>Main!B94</f>
        <v>43982</v>
      </c>
      <c r="B94" s="13">
        <f>Main!C94/Main!C88-1</f>
        <v>-0.11812062821697245</v>
      </c>
    </row>
    <row r="95" spans="1:2" ht="15">
      <c r="A95" s="16">
        <f>Main!B95</f>
        <v>44012</v>
      </c>
      <c r="B95" s="13">
        <f>Main!C95/Main!C89-1</f>
        <v>-0.12574927489526277</v>
      </c>
    </row>
    <row r="96" spans="1:2" ht="15">
      <c r="A96" s="16">
        <f>Main!B96</f>
        <v>44043</v>
      </c>
      <c r="B96" s="13">
        <f>Main!C96/Main!C90-1</f>
        <v>-0.0724920838105505</v>
      </c>
    </row>
    <row r="97" spans="1:2" ht="15">
      <c r="A97" s="16">
        <f>Main!B97</f>
        <v>44074</v>
      </c>
      <c r="B97" s="13">
        <f>Main!C97/Main!C91-1</f>
        <v>-0.021342942277042587</v>
      </c>
    </row>
    <row r="98" spans="1:2" ht="15">
      <c r="A98" s="16">
        <f>Main!B98</f>
        <v>44104</v>
      </c>
      <c r="B98" s="13">
        <f>Main!C98/Main!C92-1</f>
        <v>0.13671559929020805</v>
      </c>
    </row>
    <row r="99" spans="1:2" ht="15">
      <c r="A99" s="16">
        <f>Main!B99</f>
        <v>44135</v>
      </c>
      <c r="B99" s="13">
        <f>Main!C99/Main!C93-1</f>
        <v>0.06767254257544075</v>
      </c>
    </row>
    <row r="100" spans="1:2" ht="15">
      <c r="A100" s="16">
        <f>Main!B100</f>
        <v>44165</v>
      </c>
      <c r="B100" s="13">
        <f>Main!C100/Main!C94-1</f>
        <v>0.16364860820113747</v>
      </c>
    </row>
    <row r="101" spans="1:2" ht="15">
      <c r="A101" s="16">
        <f>Main!B101</f>
        <v>44196</v>
      </c>
      <c r="B101" s="13">
        <f>Main!C101/Main!C95-1</f>
        <v>0.1911677971099972</v>
      </c>
    </row>
    <row r="102" spans="1:2" ht="15">
      <c r="A102" s="16">
        <f>Main!B102</f>
        <v>44227</v>
      </c>
      <c r="B102" s="13">
        <f>Main!C102/Main!C96-1</f>
        <v>0.18965642478390365</v>
      </c>
    </row>
    <row r="103" spans="1:2" ht="15">
      <c r="A103" s="16">
        <f>Main!B103</f>
        <v>44255</v>
      </c>
      <c r="B103" s="13">
        <f>Main!C103/Main!C97-1</f>
        <v>0.22318204347518233</v>
      </c>
    </row>
    <row r="104" spans="1:2" ht="15">
      <c r="A104" s="16">
        <f>Main!B104</f>
        <v>44286</v>
      </c>
      <c r="B104" s="13">
        <f>Main!C104/Main!C98-1</f>
        <v>0.26552189030014883</v>
      </c>
    </row>
    <row r="105" spans="1:2" ht="15">
      <c r="A105" s="16">
        <f>Main!B105</f>
        <v>44316</v>
      </c>
      <c r="B105" s="13">
        <f>Main!C105/Main!C99-1</f>
        <v>0.30453337064502595</v>
      </c>
    </row>
    <row r="106" spans="1:2" ht="15">
      <c r="A106" s="16">
        <f>Main!B106</f>
        <v>44347</v>
      </c>
      <c r="B106" s="13">
        <f>Main!C106/Main!C100-1</f>
        <v>0.2034595845926308</v>
      </c>
    </row>
    <row r="107" spans="1:2" ht="15">
      <c r="A107" s="16">
        <f>Main!B107</f>
        <v>44377</v>
      </c>
      <c r="B107" s="13">
        <f>Main!C107/Main!C101-1</f>
        <v>0.1852447855418704</v>
      </c>
    </row>
    <row r="108" spans="1:2" ht="15">
      <c r="A108" s="16">
        <f>Main!B108</f>
        <v>44408</v>
      </c>
      <c r="B108" s="13">
        <f>Main!C108/Main!C102-1</f>
        <v>0.14147026498962023</v>
      </c>
    </row>
    <row r="109" spans="1:2" ht="15">
      <c r="A109" s="16">
        <f>Main!B109</f>
        <v>44439</v>
      </c>
      <c r="B109" s="13">
        <f>Main!C109/Main!C103-1</f>
        <v>0.09551374819102754</v>
      </c>
    </row>
    <row r="110" spans="1:2" ht="15">
      <c r="A110" s="16">
        <f>Main!B110</f>
        <v>44469</v>
      </c>
      <c r="B110" s="13">
        <f>Main!C110/Main!C104-1</f>
        <v>0.07087188113260456</v>
      </c>
    </row>
    <row r="111" spans="1:2" ht="15">
      <c r="A111" s="16">
        <f>Main!B111</f>
        <v>44500</v>
      </c>
      <c r="B111" s="13">
        <f>Main!C111/Main!C105-1</f>
        <v>0.020914892476001423</v>
      </c>
    </row>
    <row r="112" spans="1:2" ht="15">
      <c r="A112" s="16">
        <f>Main!B112</f>
        <v>44530</v>
      </c>
      <c r="B112" s="13">
        <f>Main!C112/Main!C106-1</f>
        <v>-0.004915842906759393</v>
      </c>
    </row>
    <row r="113" spans="1:2" ht="15">
      <c r="A113" s="16">
        <f>Main!B113</f>
        <v>44561</v>
      </c>
      <c r="B113" s="13">
        <f>Main!C113/Main!C107-1</f>
        <v>-0.00224543080939954</v>
      </c>
    </row>
    <row r="114" spans="1:2" ht="15">
      <c r="A114" s="16">
        <f>Main!B114</f>
        <v>44592</v>
      </c>
      <c r="B114" s="13">
        <f>Main!C114/Main!C108-1</f>
        <v>0.006151377373629252</v>
      </c>
    </row>
    <row r="115" spans="1:2" ht="15">
      <c r="A115" s="16">
        <f>Main!B115</f>
        <v>44620</v>
      </c>
      <c r="B115" s="13">
        <f>Main!C115/Main!C109-1</f>
        <v>0.014161162483487422</v>
      </c>
    </row>
    <row r="116" spans="1:2" ht="15">
      <c r="A116" s="16">
        <f>Main!B116</f>
        <v>44651</v>
      </c>
      <c r="B116" s="13">
        <f>Main!C116/Main!C110-1</f>
        <v>0.006963715377768409</v>
      </c>
    </row>
    <row r="117" spans="1:2" ht="15">
      <c r="A117" s="16">
        <f>Main!B117</f>
        <v>44681</v>
      </c>
      <c r="B117" s="13">
        <f>Main!C117/Main!C111-1</f>
        <v>0.002206229973209961</v>
      </c>
    </row>
    <row r="118" spans="1:2" ht="15">
      <c r="A118" s="16">
        <f>Main!B118</f>
        <v>44712</v>
      </c>
      <c r="B118" s="13">
        <f>Main!C118/Main!C112-1</f>
        <v>0.023734092251517014</v>
      </c>
    </row>
    <row r="119" spans="1:2" ht="15">
      <c r="A119" s="16">
        <f>Main!B119</f>
        <v>44742</v>
      </c>
      <c r="B119" s="13">
        <f>Main!C119/Main!C113-1</f>
        <v>-0.04056105092374518</v>
      </c>
    </row>
    <row r="120" spans="1:2" ht="15">
      <c r="A120" s="16">
        <f>Main!B120</f>
        <v>44773</v>
      </c>
      <c r="B120" s="13">
        <f>Main!C120/Main!C114-1</f>
        <v>-0.02775119617224875</v>
      </c>
    </row>
    <row r="121" spans="1:2" ht="15">
      <c r="A121" s="16">
        <f>Main!B121</f>
        <v>44804</v>
      </c>
      <c r="B121" s="13">
        <f>Main!C121/Main!C115-1</f>
        <v>-0.034231230135987056</v>
      </c>
    </row>
    <row r="122" spans="1:2" ht="15">
      <c r="A122" s="16">
        <f>Main!B122</f>
        <v>44834</v>
      </c>
      <c r="B122" s="13">
        <f>Main!C122/Main!C116-1</f>
        <v>-0.10113352745424287</v>
      </c>
    </row>
    <row r="123" spans="1:2" ht="15">
      <c r="A123" s="16">
        <f>Main!B123</f>
        <v>44865</v>
      </c>
      <c r="B123" s="13">
        <f>Main!C123/Main!C117-1</f>
        <v>-0.11656795429529843</v>
      </c>
    </row>
    <row r="124" spans="1:2" ht="15">
      <c r="A124" s="16">
        <f>Main!B124</f>
        <v>44895</v>
      </c>
      <c r="B124" s="13">
        <f>Main!C124/Main!C118-1</f>
        <v>-0.0655127196433255</v>
      </c>
    </row>
    <row r="125" spans="1:2" ht="15">
      <c r="A125" s="16">
        <f>Main!B125</f>
        <v>44926</v>
      </c>
      <c r="B125" s="13">
        <f>Main!C125/Main!C119-1</f>
        <v>-0.02351080078551171</v>
      </c>
    </row>
    <row r="126" spans="1:2" ht="15">
      <c r="A126" s="16">
        <f>Main!B126</f>
        <v>44957</v>
      </c>
      <c r="B126" s="13">
        <f>Main!C126/Main!C120-1</f>
        <v>0.01459973753280841</v>
      </c>
    </row>
    <row r="127" spans="1:2" ht="15">
      <c r="A127" s="16">
        <f>Main!B127</f>
        <v>44985</v>
      </c>
      <c r="B127" s="13">
        <f>Main!C127/Main!C121-1</f>
        <v>-0.0009171342252913828</v>
      </c>
    </row>
    <row r="128" spans="1:2" ht="15">
      <c r="A128" s="16">
        <f>Main!B128</f>
        <v>45016</v>
      </c>
      <c r="B128" s="13">
        <f>Main!C128/Main!C122-1</f>
        <v>0.06930063053161328</v>
      </c>
    </row>
    <row r="129" spans="1:2" ht="15">
      <c r="A129" s="16">
        <f>Main!B129</f>
        <v>45046</v>
      </c>
      <c r="B129" s="13">
        <f>Main!C129/Main!C123-1</f>
        <v>0.11871848116285966</v>
      </c>
    </row>
    <row r="130" spans="1:2" ht="15">
      <c r="A130" s="16">
        <f>Main!B130</f>
        <v>45077</v>
      </c>
      <c r="B130" s="13">
        <f>Main!C130/Main!C124-1</f>
        <v>0.041872474180511876</v>
      </c>
    </row>
    <row r="131" spans="1:2" ht="15">
      <c r="A131" s="16">
        <f>Main!B131</f>
        <v>45107</v>
      </c>
      <c r="B131" s="13">
        <f>Main!C131/Main!C125-1</f>
        <v>0.06122562985308089</v>
      </c>
    </row>
    <row r="132" spans="1:2" ht="15">
      <c r="A132" s="16">
        <f>Main!B132</f>
        <v>45138</v>
      </c>
      <c r="B132" s="13">
        <f>Main!C132/Main!C126-1</f>
        <v>0.04101320398814323</v>
      </c>
    </row>
    <row r="133" spans="1:2" ht="15">
      <c r="A133" s="16">
        <f>Main!B133</f>
        <v>45169</v>
      </c>
      <c r="B133" s="13">
        <f>Main!C133/Main!C127-1</f>
        <v>0.02230142016307579</v>
      </c>
    </row>
    <row r="134" spans="1:2" ht="15">
      <c r="A134" s="16">
        <f>Main!B134</f>
        <v>45198</v>
      </c>
      <c r="B134" s="13">
        <f>Main!C134/Main!C128-1</f>
        <v>0.02585880443602928</v>
      </c>
    </row>
    <row r="135" spans="1:2" ht="15">
      <c r="A135" s="16">
        <f>Main!B135</f>
        <v>45230</v>
      </c>
      <c r="B135" s="13">
        <f>Main!C135/Main!C129-1</f>
        <v>-0.0239711497666526</v>
      </c>
    </row>
    <row r="136" spans="1:2" ht="15">
      <c r="A136" s="16">
        <f>Main!B136</f>
        <v>45260</v>
      </c>
      <c r="B136" s="13">
        <f>Main!C136/Main!C130-1</f>
        <v>0.01788600366339832</v>
      </c>
    </row>
    <row r="137" spans="1:2" ht="15">
      <c r="A137" s="16">
        <f>Main!B137</f>
        <v>45289</v>
      </c>
      <c r="B137" s="13">
        <f>Main!C137/Main!C131-1</f>
        <v>0.015160288466600003</v>
      </c>
    </row>
    <row r="138" spans="1:2" ht="15">
      <c r="A138" s="16">
        <f>Main!B138</f>
        <v>45322</v>
      </c>
      <c r="B138" s="13">
        <f>Main!C138/Main!C132-1</f>
        <v>0.0009836405052805475</v>
      </c>
    </row>
    <row r="139" spans="1:2" ht="15">
      <c r="A139" s="16">
        <f>Main!B139</f>
        <v>45351</v>
      </c>
      <c r="B139" s="13">
        <f>Main!C139/Main!C133-1</f>
        <v>0.04458060426790622</v>
      </c>
    </row>
    <row r="140" spans="1:2" ht="15">
      <c r="A140" s="16">
        <f>Main!B140</f>
        <v>45379</v>
      </c>
      <c r="B140" s="13">
        <f>Main!C140/Main!C134-1</f>
        <v>0.06328112640405004</v>
      </c>
    </row>
  </sheetData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0"/>
  <sheetViews>
    <sheetView zoomScalePageLayoutView="150" workbookViewId="0" topLeftCell="A125">
      <selection activeCell="C125" sqref="C1:K1048576"/>
    </sheetView>
  </sheetViews>
  <sheetFormatPr defaultColWidth="11.421875" defaultRowHeight="15"/>
  <sheetData>
    <row r="1" ht="15">
      <c r="A1" t="s">
        <v>26</v>
      </c>
    </row>
    <row r="4" spans="1:2" ht="15">
      <c r="A4" t="s">
        <v>0</v>
      </c>
      <c r="B4" s="1" t="s">
        <v>14</v>
      </c>
    </row>
    <row r="5" ht="15">
      <c r="A5" s="16">
        <f>Main!B5</f>
        <v>41274</v>
      </c>
    </row>
    <row r="6" spans="1:2" ht="15">
      <c r="A6" s="16">
        <f>Main!B6</f>
        <v>41305</v>
      </c>
      <c r="B6" s="13"/>
    </row>
    <row r="7" spans="1:2" ht="15">
      <c r="A7" s="16">
        <f>Main!B7</f>
        <v>41333</v>
      </c>
      <c r="B7" s="13"/>
    </row>
    <row r="8" spans="1:2" ht="15">
      <c r="A8" s="16">
        <f>Main!B8</f>
        <v>41362</v>
      </c>
      <c r="B8" s="13"/>
    </row>
    <row r="9" spans="1:2" ht="15">
      <c r="A9" s="16">
        <f>Main!B9</f>
        <v>41394</v>
      </c>
      <c r="B9" s="13"/>
    </row>
    <row r="10" spans="1:2" ht="15">
      <c r="A10" s="16">
        <f>Main!B10</f>
        <v>41425</v>
      </c>
      <c r="B10" s="13"/>
    </row>
    <row r="11" spans="1:2" ht="15">
      <c r="A11" s="16">
        <f>Main!B11</f>
        <v>41453</v>
      </c>
      <c r="B11" s="13"/>
    </row>
    <row r="12" spans="1:2" ht="15">
      <c r="A12" s="16">
        <f>Main!B12</f>
        <v>41486</v>
      </c>
      <c r="B12" s="13"/>
    </row>
    <row r="13" spans="1:2" ht="15">
      <c r="A13" s="16">
        <f>Main!B13</f>
        <v>41516</v>
      </c>
      <c r="B13" s="13"/>
    </row>
    <row r="14" spans="1:3" ht="15">
      <c r="A14" s="16">
        <f>Main!B14</f>
        <v>41547</v>
      </c>
      <c r="B14" s="13">
        <f>Main!C14/Main!C5-1</f>
        <v>0.08139882434990531</v>
      </c>
      <c r="C14" s="15"/>
    </row>
    <row r="15" spans="1:3" ht="15">
      <c r="A15" s="16">
        <f>Main!B15</f>
        <v>41578</v>
      </c>
      <c r="B15" s="13">
        <f>Main!C15/Main!C6-1</f>
        <v>0.08170062695924774</v>
      </c>
      <c r="C15" s="15"/>
    </row>
    <row r="16" spans="1:3" ht="15">
      <c r="A16" s="16">
        <f>Main!B16</f>
        <v>41607</v>
      </c>
      <c r="B16" s="13">
        <f>Main!C16/Main!C7-1</f>
        <v>0.09360132051655512</v>
      </c>
      <c r="C16" s="15"/>
    </row>
    <row r="17" spans="1:3" ht="15">
      <c r="A17" s="16">
        <f>Main!B17</f>
        <v>41639</v>
      </c>
      <c r="B17" s="13">
        <f>Main!C17/Main!C8-1</f>
        <v>0.1052171378606821</v>
      </c>
      <c r="C17" s="15"/>
    </row>
    <row r="18" spans="1:3" ht="15">
      <c r="A18" s="16">
        <f>Main!B18</f>
        <v>41670</v>
      </c>
      <c r="B18" s="13">
        <f>Main!C18/Main!C9-1</f>
        <v>0.11642758891727256</v>
      </c>
      <c r="C18" s="15"/>
    </row>
    <row r="19" spans="1:3" ht="15">
      <c r="A19" s="16">
        <f>Main!B19</f>
        <v>41698</v>
      </c>
      <c r="B19" s="13">
        <f>Main!C19/Main!C10-1</f>
        <v>0.0643107584425171</v>
      </c>
      <c r="C19" s="15"/>
    </row>
    <row r="20" spans="1:3" ht="15">
      <c r="A20" s="16">
        <f>Main!B20</f>
        <v>41729</v>
      </c>
      <c r="B20" s="13">
        <f>Main!C20/Main!C11-1</f>
        <v>0.1071428571428572</v>
      </c>
      <c r="C20" s="15"/>
    </row>
    <row r="21" spans="1:3" ht="15">
      <c r="A21" s="16">
        <f>Main!B21</f>
        <v>41759</v>
      </c>
      <c r="B21" s="13">
        <f>Main!C21/Main!C12-1</f>
        <v>0.10239261492087426</v>
      </c>
      <c r="C21" s="15"/>
    </row>
    <row r="22" spans="1:3" ht="15">
      <c r="A22" s="16">
        <f>Main!B22</f>
        <v>41789</v>
      </c>
      <c r="B22" s="13">
        <f>Main!C22/Main!C13-1</f>
        <v>0.11767481362649801</v>
      </c>
      <c r="C22" s="15"/>
    </row>
    <row r="23" spans="1:3" ht="15">
      <c r="A23" s="16">
        <f>Main!B23</f>
        <v>41820</v>
      </c>
      <c r="B23" s="13">
        <f>Main!C23/Main!C14-1</f>
        <v>0.1049382716049383</v>
      </c>
      <c r="C23" s="15"/>
    </row>
    <row r="24" spans="1:3" ht="15">
      <c r="A24" s="16">
        <f>Main!B24</f>
        <v>41851</v>
      </c>
      <c r="B24" s="13">
        <f>Main!C24/Main!C15-1</f>
        <v>0.12488679587031326</v>
      </c>
      <c r="C24" s="15"/>
    </row>
    <row r="25" spans="1:3" ht="15">
      <c r="A25" s="16">
        <f>Main!B25</f>
        <v>41880</v>
      </c>
      <c r="B25" s="13">
        <f>Main!C25/Main!C16-1</f>
        <v>0.12261386841871613</v>
      </c>
      <c r="C25" s="15"/>
    </row>
    <row r="26" spans="1:3" ht="15">
      <c r="A26" s="16">
        <f>Main!B26</f>
        <v>41912</v>
      </c>
      <c r="B26" s="13">
        <f>Main!C26/Main!C17-1</f>
        <v>0.1126933895921236</v>
      </c>
      <c r="C26" s="15"/>
    </row>
    <row r="27" spans="1:3" ht="15">
      <c r="A27" s="16">
        <f>Main!B27</f>
        <v>41943</v>
      </c>
      <c r="B27" s="13">
        <f>Main!C27/Main!C18-1</f>
        <v>0.12144680102085736</v>
      </c>
      <c r="C27" s="15"/>
    </row>
    <row r="28" spans="1:3" ht="15">
      <c r="A28" s="16">
        <f>Main!B28</f>
        <v>41971</v>
      </c>
      <c r="B28" s="13">
        <f>Main!C28/Main!C19-1</f>
        <v>0.11642826181187704</v>
      </c>
      <c r="C28" s="15"/>
    </row>
    <row r="29" spans="1:3" ht="15">
      <c r="A29" s="16">
        <f>Main!B29</f>
        <v>42004</v>
      </c>
      <c r="B29" s="13">
        <f>Main!C29/Main!C20-1</f>
        <v>0.09341038468173202</v>
      </c>
      <c r="C29" s="15"/>
    </row>
    <row r="30" spans="1:3" ht="15">
      <c r="A30" s="16">
        <f>Main!B30</f>
        <v>42034</v>
      </c>
      <c r="B30" s="13">
        <f>Main!C30/Main!C21-1</f>
        <v>0.11330428095360157</v>
      </c>
      <c r="C30" s="15"/>
    </row>
    <row r="31" spans="1:3" ht="15">
      <c r="A31" s="16">
        <f>Main!B31</f>
        <v>42062</v>
      </c>
      <c r="B31" s="13">
        <f>Main!C31/Main!C22-1</f>
        <v>0.12326916582235725</v>
      </c>
      <c r="C31" s="15"/>
    </row>
    <row r="32" spans="1:3" ht="15">
      <c r="A32" s="16">
        <f>Main!B32</f>
        <v>42094</v>
      </c>
      <c r="B32" s="13">
        <f>Main!C32/Main!C23-1</f>
        <v>0.12198782623196869</v>
      </c>
      <c r="C32" s="15"/>
    </row>
    <row r="33" spans="1:3" ht="15">
      <c r="A33" s="16">
        <f>Main!B33</f>
        <v>42124</v>
      </c>
      <c r="B33" s="13">
        <f>Main!C33/Main!C24-1</f>
        <v>0.15336929393768606</v>
      </c>
      <c r="C33" s="15"/>
    </row>
    <row r="34" spans="1:3" ht="15">
      <c r="A34" s="16">
        <f>Main!B34</f>
        <v>42153</v>
      </c>
      <c r="B34" s="13">
        <f>Main!C34/Main!C25-1</f>
        <v>0.17731730465042728</v>
      </c>
      <c r="C34" s="15"/>
    </row>
    <row r="35" spans="1:3" ht="15">
      <c r="A35" s="16">
        <f>Main!B35</f>
        <v>42185</v>
      </c>
      <c r="B35" s="13">
        <f>Main!C35/Main!C26-1</f>
        <v>0.15744983409701363</v>
      </c>
      <c r="C35" s="15"/>
    </row>
    <row r="36" spans="1:3" ht="15">
      <c r="A36" s="16">
        <f>Main!B36</f>
        <v>42216</v>
      </c>
      <c r="B36" s="13">
        <f>Main!C36/Main!C27-1</f>
        <v>0.09126579298438364</v>
      </c>
      <c r="C36" s="15"/>
    </row>
    <row r="37" spans="1:3" ht="15">
      <c r="A37" s="16">
        <f>Main!B37</f>
        <v>42247</v>
      </c>
      <c r="B37" s="13">
        <f>Main!C37/Main!C28-1</f>
        <v>0.001863643422891803</v>
      </c>
      <c r="C37" s="15"/>
    </row>
    <row r="38" spans="1:3" ht="15">
      <c r="A38" s="16">
        <f>Main!B38</f>
        <v>42277</v>
      </c>
      <c r="B38" s="13">
        <f>Main!C38/Main!C29-1</f>
        <v>0.022797191764613034</v>
      </c>
      <c r="C38" s="15"/>
    </row>
    <row r="39" spans="1:3" ht="15">
      <c r="A39" s="16">
        <f>Main!B39</f>
        <v>42307</v>
      </c>
      <c r="B39" s="13">
        <f>Main!C39/Main!C30-1</f>
        <v>0.026709647708957007</v>
      </c>
      <c r="C39" s="15"/>
    </row>
    <row r="40" spans="1:3" ht="15">
      <c r="A40" s="16">
        <f>Main!B40</f>
        <v>42338</v>
      </c>
      <c r="B40" s="13">
        <f>Main!C40/Main!C31-1</f>
        <v>0.0054119061936259705</v>
      </c>
      <c r="C40" s="15"/>
    </row>
    <row r="41" spans="1:3" ht="15">
      <c r="A41" s="16">
        <f>Main!B41</f>
        <v>42369</v>
      </c>
      <c r="B41" s="13">
        <f>Main!C41/Main!C32-1</f>
        <v>0.0004458977407848508</v>
      </c>
      <c r="C41" s="15"/>
    </row>
    <row r="42" spans="1:3" ht="15">
      <c r="A42" s="16">
        <f>Main!B42</f>
        <v>42398</v>
      </c>
      <c r="B42" s="13">
        <f>Main!C42/Main!C33-1</f>
        <v>-0.12208571827446602</v>
      </c>
      <c r="C42" s="15"/>
    </row>
    <row r="43" spans="1:3" ht="15">
      <c r="A43" s="16">
        <f>Main!B43</f>
        <v>42429</v>
      </c>
      <c r="B43" s="13">
        <f>Main!C43/Main!C34-1</f>
        <v>-0.16129248958753206</v>
      </c>
      <c r="C43" s="15"/>
    </row>
    <row r="44" spans="1:3" ht="15">
      <c r="A44" s="16">
        <f>Main!B44</f>
        <v>42460</v>
      </c>
      <c r="B44" s="13">
        <f>Main!C44/Main!C35-1</f>
        <v>-0.10067572179373419</v>
      </c>
      <c r="C44" s="15"/>
    </row>
    <row r="45" spans="1:3" ht="15">
      <c r="A45" s="16">
        <f>Main!B45</f>
        <v>42489</v>
      </c>
      <c r="B45" s="13">
        <f>Main!C45/Main!C36-1</f>
        <v>-0.04465698259744</v>
      </c>
      <c r="C45" s="15"/>
    </row>
    <row r="46" spans="1:3" ht="15">
      <c r="A46" s="16">
        <f>Main!B46</f>
        <v>42521</v>
      </c>
      <c r="B46" s="13">
        <f>Main!C46/Main!C37-1</f>
        <v>0.022709657417454565</v>
      </c>
      <c r="C46" s="15"/>
    </row>
    <row r="47" spans="1:3" ht="15">
      <c r="A47" s="16">
        <f>Main!B47</f>
        <v>42551</v>
      </c>
      <c r="B47" s="13">
        <f>Main!C47/Main!C38-1</f>
        <v>0.01511645842973941</v>
      </c>
      <c r="C47" s="15"/>
    </row>
    <row r="48" spans="1:3" ht="15">
      <c r="A48" s="16">
        <f>Main!B48</f>
        <v>42580</v>
      </c>
      <c r="B48" s="13">
        <f>Main!C48/Main!C39-1</f>
        <v>0.0038872691933915515</v>
      </c>
      <c r="C48" s="15"/>
    </row>
    <row r="49" spans="1:3" ht="15">
      <c r="A49" s="16">
        <f>Main!B49</f>
        <v>42613</v>
      </c>
      <c r="B49" s="13">
        <f>Main!C49/Main!C40-1</f>
        <v>0.04635167464114853</v>
      </c>
      <c r="C49" s="15"/>
    </row>
    <row r="50" spans="1:3" ht="15">
      <c r="A50" s="16">
        <f>Main!B50</f>
        <v>42643</v>
      </c>
      <c r="B50" s="13">
        <f>Main!C50/Main!C41-1</f>
        <v>0.06811766453721568</v>
      </c>
      <c r="C50" s="15"/>
    </row>
    <row r="51" spans="1:3" ht="15">
      <c r="A51" s="16">
        <f>Main!B51</f>
        <v>42674</v>
      </c>
      <c r="B51" s="13">
        <f>Main!C51/Main!C42-1</f>
        <v>0.1703903951657788</v>
      </c>
      <c r="C51" s="15"/>
    </row>
    <row r="52" spans="1:3" ht="15">
      <c r="A52" s="16">
        <f>Main!B52</f>
        <v>42704</v>
      </c>
      <c r="B52" s="13">
        <f>Main!C52/Main!C43-1</f>
        <v>0.19791750100120153</v>
      </c>
      <c r="C52" s="15"/>
    </row>
    <row r="53" spans="1:3" ht="15">
      <c r="A53" s="16">
        <f>Main!B53</f>
        <v>42734</v>
      </c>
      <c r="B53" s="13">
        <f>Main!C53/Main!C44-1</f>
        <v>0.13775045537340636</v>
      </c>
      <c r="C53" s="15"/>
    </row>
    <row r="54" spans="1:3" ht="15">
      <c r="A54" s="16">
        <f>Main!B54</f>
        <v>42766</v>
      </c>
      <c r="B54" s="13">
        <f>Main!C54/Main!C45-1</f>
        <v>0.1461046292811441</v>
      </c>
      <c r="C54" s="15"/>
    </row>
    <row r="55" spans="1:6" ht="15">
      <c r="A55" s="16">
        <f>Main!B55</f>
        <v>42794</v>
      </c>
      <c r="B55" s="13">
        <f>Main!C55/Main!C46-1</f>
        <v>0.19052671466464588</v>
      </c>
      <c r="C55" s="15"/>
      <c r="E55" s="20"/>
      <c r="F55" s="15"/>
    </row>
    <row r="56" spans="1:6" ht="15">
      <c r="A56" s="16">
        <f>Main!B56</f>
        <v>42825</v>
      </c>
      <c r="B56" s="13">
        <f>Main!C56/Main!C47-1</f>
        <v>0.2141012004254672</v>
      </c>
      <c r="C56" s="15"/>
      <c r="E56" s="20"/>
      <c r="F56" s="15"/>
    </row>
    <row r="57" spans="1:6" ht="15">
      <c r="A57" s="16">
        <f>Main!B57</f>
        <v>42855</v>
      </c>
      <c r="B57" s="13">
        <f>Main!C57/Main!C48-1</f>
        <v>0.19949363318191993</v>
      </c>
      <c r="C57" s="15"/>
      <c r="E57" s="20"/>
      <c r="F57" s="15"/>
    </row>
    <row r="58" spans="1:6" ht="15">
      <c r="A58" s="16">
        <f>Main!B58</f>
        <v>42886</v>
      </c>
      <c r="B58" s="13">
        <f>Main!C58/Main!C49-1</f>
        <v>0.15711631894827072</v>
      </c>
      <c r="C58" s="15"/>
      <c r="E58" s="20"/>
      <c r="F58" s="15"/>
    </row>
    <row r="59" spans="1:6" ht="15">
      <c r="A59" s="16">
        <f>Main!B59</f>
        <v>42916</v>
      </c>
      <c r="B59" s="13">
        <f>Main!C59/Main!C50-1</f>
        <v>0.13158077752277642</v>
      </c>
      <c r="C59" s="15"/>
      <c r="E59" s="20"/>
      <c r="F59" s="15"/>
    </row>
    <row r="60" spans="1:6" ht="15">
      <c r="A60" s="16">
        <f>Main!B60</f>
        <v>42947</v>
      </c>
      <c r="B60" s="13">
        <f>Main!C60/Main!C51-1</f>
        <v>0.11338315217391304</v>
      </c>
      <c r="C60" s="15"/>
      <c r="E60" s="20"/>
      <c r="F60" s="15"/>
    </row>
    <row r="61" spans="1:6" ht="15">
      <c r="A61" s="16">
        <f>Main!B61</f>
        <v>42978</v>
      </c>
      <c r="B61" s="13">
        <f>Main!C61/Main!C52-1</f>
        <v>0.10223321743781755</v>
      </c>
      <c r="C61" s="15"/>
      <c r="E61" s="20"/>
      <c r="F61" s="15"/>
    </row>
    <row r="62" spans="1:6" ht="15">
      <c r="A62" s="16">
        <f>Main!B62</f>
        <v>43008</v>
      </c>
      <c r="B62" s="13">
        <f>Main!C62/Main!C53-1</f>
        <v>0.1065305850176772</v>
      </c>
      <c r="C62" s="15"/>
      <c r="E62" s="20"/>
      <c r="F62" s="15"/>
    </row>
    <row r="63" spans="1:6" ht="15">
      <c r="A63" s="16">
        <f>Main!B63</f>
        <v>43039</v>
      </c>
      <c r="B63" s="13">
        <f>Main!C63/Main!C54-1</f>
        <v>0.11342440562196243</v>
      </c>
      <c r="C63" s="15"/>
      <c r="E63" s="20"/>
      <c r="F63" s="15"/>
    </row>
    <row r="64" spans="1:6" ht="15">
      <c r="A64" s="16">
        <f>Main!B64</f>
        <v>43069</v>
      </c>
      <c r="B64" s="13">
        <f>Main!C64/Main!C55-1</f>
        <v>0.07505251766503274</v>
      </c>
      <c r="C64" s="15"/>
      <c r="E64" s="20"/>
      <c r="F64" s="15"/>
    </row>
    <row r="65" spans="1:6" ht="15">
      <c r="A65" s="16">
        <f>Main!B65</f>
        <v>43100</v>
      </c>
      <c r="B65" s="13">
        <f>Main!C65/Main!C56-1</f>
        <v>0.057196495619524335</v>
      </c>
      <c r="C65" s="15"/>
      <c r="E65" s="20"/>
      <c r="F65" s="15"/>
    </row>
    <row r="66" spans="1:6" ht="15">
      <c r="A66" s="16">
        <f>Main!B66</f>
        <v>43131</v>
      </c>
      <c r="B66" s="13">
        <f>Main!C66/Main!C57-1</f>
        <v>0.08169853488949586</v>
      </c>
      <c r="C66" s="15"/>
      <c r="E66" s="20"/>
      <c r="F66" s="15"/>
    </row>
    <row r="67" spans="1:6" ht="15">
      <c r="A67" s="16">
        <f>Main!B67</f>
        <v>43159</v>
      </c>
      <c r="B67" s="13">
        <f>Main!C67/Main!C58-1</f>
        <v>0.0534732942266134</v>
      </c>
      <c r="C67" s="15"/>
      <c r="E67" s="20"/>
      <c r="F67" s="15"/>
    </row>
    <row r="68" spans="1:6" ht="15">
      <c r="A68" s="16">
        <f>Main!B68</f>
        <v>43190</v>
      </c>
      <c r="B68" s="13">
        <f>Main!C68/Main!C59-1</f>
        <v>0.029315960912051908</v>
      </c>
      <c r="C68" s="15"/>
      <c r="E68" s="20"/>
      <c r="F68" s="15"/>
    </row>
    <row r="69" spans="1:6" ht="15">
      <c r="A69" s="16">
        <f>Main!B69</f>
        <v>43220</v>
      </c>
      <c r="B69" s="13">
        <f>Main!C69/Main!C60-1</f>
        <v>0.03587772286289592</v>
      </c>
      <c r="C69" s="15"/>
      <c r="E69" s="20"/>
      <c r="F69" s="15"/>
    </row>
    <row r="70" spans="1:6" ht="15">
      <c r="A70" s="16">
        <f>Main!B70</f>
        <v>43251</v>
      </c>
      <c r="B70" s="13">
        <f>Main!C70/Main!C61-1</f>
        <v>0.04640582347588729</v>
      </c>
      <c r="C70" s="15"/>
      <c r="E70" s="20"/>
      <c r="F70" s="15"/>
    </row>
    <row r="71" spans="1:6" ht="15">
      <c r="A71" s="16">
        <f>Main!B71</f>
        <v>43281</v>
      </c>
      <c r="B71" s="13">
        <f>Main!C71/Main!C62-1</f>
        <v>0.013081745840366699</v>
      </c>
      <c r="C71" s="15"/>
      <c r="E71" s="20"/>
      <c r="F71" s="15"/>
    </row>
    <row r="72" spans="1:6" ht="15">
      <c r="A72" s="16">
        <f>Main!B72</f>
        <v>43312</v>
      </c>
      <c r="B72" s="13">
        <f>Main!C72/Main!C63-1</f>
        <v>-0.020232407243555794</v>
      </c>
      <c r="C72" s="15"/>
      <c r="E72" s="20"/>
      <c r="F72" s="15"/>
    </row>
    <row r="73" spans="1:6" ht="15">
      <c r="A73" s="16">
        <f>Main!B73</f>
        <v>43343</v>
      </c>
      <c r="B73" s="13">
        <f>Main!C73/Main!C64-1</f>
        <v>-0.025698720985315004</v>
      </c>
      <c r="C73" s="15"/>
      <c r="E73" s="20"/>
      <c r="F73" s="15"/>
    </row>
    <row r="74" spans="1:6" ht="15">
      <c r="A74" s="16">
        <f>Main!B74</f>
        <v>43373</v>
      </c>
      <c r="B74" s="13">
        <f>Main!C74/Main!C65-1</f>
        <v>-0.03823842784420506</v>
      </c>
      <c r="C74" s="15"/>
      <c r="E74" s="20"/>
      <c r="F74" s="15"/>
    </row>
    <row r="75" spans="1:6" ht="15">
      <c r="A75" s="16">
        <f>Main!B75</f>
        <v>43404</v>
      </c>
      <c r="B75" s="13">
        <f>Main!C75/Main!C66-1</f>
        <v>-0.13923324150596883</v>
      </c>
      <c r="C75" s="15"/>
      <c r="E75" s="20"/>
      <c r="F75" s="15"/>
    </row>
    <row r="76" spans="1:6" ht="15">
      <c r="A76" s="16">
        <f>Main!B76</f>
        <v>43434</v>
      </c>
      <c r="B76" s="13">
        <f>Main!C76/Main!C67-1</f>
        <v>-0.09911494050759051</v>
      </c>
      <c r="C76" s="15"/>
      <c r="E76" s="20"/>
      <c r="F76" s="15"/>
    </row>
    <row r="77" spans="1:6" ht="15">
      <c r="A77" s="16">
        <f>Main!B77</f>
        <v>43465</v>
      </c>
      <c r="B77" s="13">
        <f>Main!C77/Main!C68-1</f>
        <v>-0.0942202053976594</v>
      </c>
      <c r="C77" s="15"/>
      <c r="E77" s="20"/>
      <c r="F77" s="15"/>
    </row>
    <row r="78" spans="1:6" ht="15">
      <c r="A78" s="16">
        <f>Main!B78</f>
        <v>43496</v>
      </c>
      <c r="B78" s="13">
        <f>Main!C78/Main!C69-1</f>
        <v>-0.07068386640749247</v>
      </c>
      <c r="C78" s="15"/>
      <c r="E78" s="20"/>
      <c r="F78" s="15"/>
    </row>
    <row r="79" spans="1:6" ht="15">
      <c r="A79" s="16">
        <f>Main!B79</f>
        <v>43524</v>
      </c>
      <c r="B79" s="13">
        <f>Main!C79/Main!C70-1</f>
        <v>-0.06573913043478263</v>
      </c>
      <c r="C79" s="15"/>
      <c r="E79" s="20"/>
      <c r="F79" s="15"/>
    </row>
    <row r="80" spans="1:2" ht="15">
      <c r="A80" s="16">
        <f>Main!B80</f>
        <v>43555</v>
      </c>
      <c r="B80" s="13">
        <f>Main!C80/Main!C71-1</f>
        <v>-0.034692055935733435</v>
      </c>
    </row>
    <row r="81" spans="1:2" ht="15">
      <c r="A81" s="16">
        <f>Main!B81</f>
        <v>43585</v>
      </c>
      <c r="B81" s="13">
        <f>Main!C81/Main!C72-1</f>
        <v>-0.013485851896447798</v>
      </c>
    </row>
    <row r="82" spans="1:2" ht="15">
      <c r="A82" s="16">
        <f>Main!B82</f>
        <v>43616</v>
      </c>
      <c r="B82" s="13">
        <f>Main!C82/Main!C73-1</f>
        <v>-0.04272517321016167</v>
      </c>
    </row>
    <row r="83" spans="1:2" ht="15">
      <c r="A83" s="16">
        <f>Main!B83</f>
        <v>43646</v>
      </c>
      <c r="B83" s="13">
        <f>Main!C83/Main!C74-1</f>
        <v>-0.020802560315115626</v>
      </c>
    </row>
    <row r="84" spans="1:2" ht="15">
      <c r="A84" s="16">
        <f>Main!B84</f>
        <v>43677</v>
      </c>
      <c r="B84" s="13">
        <f>Main!C84/Main!C75-1</f>
        <v>0.05834111214828641</v>
      </c>
    </row>
    <row r="85" spans="1:2" ht="15">
      <c r="A85" s="16">
        <f>Main!B85</f>
        <v>43708</v>
      </c>
      <c r="B85" s="13">
        <f>Main!C85/Main!C76-1</f>
        <v>-0.024723487312947157</v>
      </c>
    </row>
    <row r="86" spans="1:2" ht="15">
      <c r="A86" s="16">
        <f>Main!B86</f>
        <v>43738</v>
      </c>
      <c r="B86" s="13">
        <f>Main!C86/Main!C77-1</f>
        <v>-0.007448912326961099</v>
      </c>
    </row>
    <row r="87" spans="1:2" ht="15">
      <c r="A87" s="16">
        <f>Main!B87</f>
        <v>43769</v>
      </c>
      <c r="B87" s="13">
        <f>Main!C87/Main!C78-1</f>
        <v>-0.0427837992013691</v>
      </c>
    </row>
    <row r="88" spans="1:2" ht="15">
      <c r="A88" s="16">
        <f>Main!B88</f>
        <v>43799</v>
      </c>
      <c r="B88" s="13">
        <f>Main!C88/Main!C79-1</f>
        <v>-0.059692231322908906</v>
      </c>
    </row>
    <row r="89" spans="1:2" ht="15">
      <c r="A89" s="16">
        <f>Main!B89</f>
        <v>43830</v>
      </c>
      <c r="B89" s="13">
        <f>Main!C89/Main!C80-1</f>
        <v>-0.04358278880532607</v>
      </c>
    </row>
    <row r="90" spans="1:2" ht="15">
      <c r="A90" s="16">
        <f>Main!B90</f>
        <v>43861</v>
      </c>
      <c r="B90" s="13">
        <f>Main!C90/Main!C81-1</f>
        <v>-0.09416575125106796</v>
      </c>
    </row>
    <row r="91" spans="1:2" ht="15">
      <c r="A91" s="16">
        <f>Main!B91</f>
        <v>43890</v>
      </c>
      <c r="B91" s="13">
        <f>Main!C91/Main!C82-1</f>
        <v>-0.08380420290775181</v>
      </c>
    </row>
    <row r="92" spans="1:2" ht="15">
      <c r="A92" s="16">
        <f>Main!B92</f>
        <v>43921</v>
      </c>
      <c r="B92" s="13">
        <f>Main!C92/Main!C83-1</f>
        <v>-0.2207416719044626</v>
      </c>
    </row>
    <row r="93" spans="1:2" ht="15">
      <c r="A93" s="16">
        <f>Main!B93</f>
        <v>43951</v>
      </c>
      <c r="B93" s="13">
        <f>Main!C93/Main!C84-1</f>
        <v>-0.1565551565551565</v>
      </c>
    </row>
    <row r="94" spans="1:2" ht="15">
      <c r="A94" s="16">
        <f>Main!B94</f>
        <v>43982</v>
      </c>
      <c r="B94" s="13">
        <f>Main!C94/Main!C85-1</f>
        <v>-0.10847231487658449</v>
      </c>
    </row>
    <row r="95" spans="1:2" ht="15">
      <c r="A95" s="16">
        <f>Main!B95</f>
        <v>44012</v>
      </c>
      <c r="B95" s="13">
        <f>Main!C95/Main!C86-1</f>
        <v>-0.0991565384870825</v>
      </c>
    </row>
    <row r="96" spans="1:2" ht="15">
      <c r="A96" s="16">
        <f>Main!B96</f>
        <v>44043</v>
      </c>
      <c r="B96" s="13">
        <f>Main!C96/Main!C87-1</f>
        <v>-0.08839888756456116</v>
      </c>
    </row>
    <row r="97" spans="1:2" ht="15">
      <c r="A97" s="16">
        <f>Main!B97</f>
        <v>44074</v>
      </c>
      <c r="B97" s="13">
        <f>Main!C97/Main!C88-1</f>
        <v>-0.0680348422858651</v>
      </c>
    </row>
    <row r="98" spans="1:2" ht="15">
      <c r="A98" s="16">
        <f>Main!B98</f>
        <v>44104</v>
      </c>
      <c r="B98" s="13">
        <f>Main!C98/Main!C89-1</f>
        <v>-0.09165323880116016</v>
      </c>
    </row>
    <row r="99" spans="1:2" ht="15">
      <c r="A99" s="16">
        <f>Main!B99</f>
        <v>44135</v>
      </c>
      <c r="B99" s="13">
        <f>Main!C99/Main!C90-1</f>
        <v>-0.03698713198140546</v>
      </c>
    </row>
    <row r="100" spans="1:2" ht="15">
      <c r="A100" s="16">
        <f>Main!B100</f>
        <v>44165</v>
      </c>
      <c r="B100" s="13">
        <f>Main!C100/Main!C91-1</f>
        <v>0.07761069918924535</v>
      </c>
    </row>
    <row r="101" spans="1:2" ht="15">
      <c r="A101" s="16">
        <f>Main!B101</f>
        <v>44196</v>
      </c>
      <c r="B101" s="13">
        <f>Main!C101/Main!C92-1</f>
        <v>0.3031940635586383</v>
      </c>
    </row>
    <row r="102" spans="1:2" ht="15">
      <c r="A102" s="16">
        <f>Main!B102</f>
        <v>44227</v>
      </c>
      <c r="B102" s="13">
        <f>Main!C102/Main!C93-1</f>
        <v>0.22333432925007468</v>
      </c>
    </row>
    <row r="103" spans="1:2" ht="15">
      <c r="A103" s="16">
        <f>Main!B103</f>
        <v>44255</v>
      </c>
      <c r="B103" s="13">
        <f>Main!C103/Main!C94-1</f>
        <v>0.2926519006285544</v>
      </c>
    </row>
    <row r="104" spans="1:2" ht="15">
      <c r="A104" s="16">
        <f>Main!B104</f>
        <v>44286</v>
      </c>
      <c r="B104" s="13">
        <f>Main!C104/Main!C95-1</f>
        <v>0.3148776172220584</v>
      </c>
    </row>
    <row r="105" spans="1:2" ht="15">
      <c r="A105" s="16">
        <f>Main!B105</f>
        <v>44316</v>
      </c>
      <c r="B105" s="13">
        <f>Main!C105/Main!C96-1</f>
        <v>0.3544708360572384</v>
      </c>
    </row>
    <row r="106" spans="1:2" ht="15">
      <c r="A106" s="16">
        <f>Main!B106</f>
        <v>44347</v>
      </c>
      <c r="B106" s="13">
        <f>Main!C106/Main!C97-1</f>
        <v>0.32514338313389524</v>
      </c>
    </row>
    <row r="107" spans="1:2" ht="15">
      <c r="A107" s="16">
        <f>Main!B107</f>
        <v>44377</v>
      </c>
      <c r="B107" s="13">
        <f>Main!C107/Main!C98-1</f>
        <v>0.35883062513304465</v>
      </c>
    </row>
    <row r="108" spans="1:2" ht="15">
      <c r="A108" s="16">
        <f>Main!B108</f>
        <v>44408</v>
      </c>
      <c r="B108" s="13">
        <f>Main!C108/Main!C99-1</f>
        <v>0.30789142297467453</v>
      </c>
    </row>
    <row r="109" spans="1:2" ht="15">
      <c r="A109" s="16">
        <f>Main!B109</f>
        <v>44439</v>
      </c>
      <c r="B109" s="13">
        <f>Main!C109/Main!C100-1</f>
        <v>0.21696353932223023</v>
      </c>
    </row>
    <row r="110" spans="1:2" ht="15">
      <c r="A110" s="16">
        <f>Main!B110</f>
        <v>44469</v>
      </c>
      <c r="B110" s="13">
        <f>Main!C110/Main!C101-1</f>
        <v>0.1820882589589652</v>
      </c>
    </row>
    <row r="111" spans="1:2" ht="15">
      <c r="A111" s="16">
        <f>Main!B111</f>
        <v>44500</v>
      </c>
      <c r="B111" s="13">
        <f>Main!C111/Main!C102-1</f>
        <v>0.162351935523263</v>
      </c>
    </row>
    <row r="112" spans="1:2" ht="15">
      <c r="A112" s="16">
        <f>Main!B112</f>
        <v>44530</v>
      </c>
      <c r="B112" s="13">
        <f>Main!C112/Main!C103-1</f>
        <v>0.0780318379160636</v>
      </c>
    </row>
    <row r="113" spans="1:2" ht="15">
      <c r="A113" s="16">
        <f>Main!B113</f>
        <v>44561</v>
      </c>
      <c r="B113" s="13">
        <f>Main!C113/Main!C104-1</f>
        <v>0.07132043734230442</v>
      </c>
    </row>
    <row r="114" spans="1:2" ht="15">
      <c r="A114" s="16">
        <f>Main!B114</f>
        <v>44592</v>
      </c>
      <c r="B114" s="13">
        <f>Main!C114/Main!C105-1</f>
        <v>0.008741352496380195</v>
      </c>
    </row>
    <row r="115" spans="1:2" ht="15">
      <c r="A115" s="16">
        <f>Main!B115</f>
        <v>44620</v>
      </c>
      <c r="B115" s="13">
        <f>Main!C115/Main!C106-1</f>
        <v>0.02554100988511898</v>
      </c>
    </row>
    <row r="116" spans="1:2" ht="15">
      <c r="A116" s="16">
        <f>Main!B116</f>
        <v>44651</v>
      </c>
      <c r="B116" s="13">
        <f>Main!C116/Main!C107-1</f>
        <v>0.004281984334203681</v>
      </c>
    </row>
    <row r="117" spans="1:2" ht="15">
      <c r="A117" s="16">
        <f>Main!B117</f>
        <v>44681</v>
      </c>
      <c r="B117" s="13">
        <f>Main!C117/Main!C108-1</f>
        <v>0.02054025140411886</v>
      </c>
    </row>
    <row r="118" spans="1:2" ht="15">
      <c r="A118" s="16">
        <f>Main!B118</f>
        <v>44712</v>
      </c>
      <c r="B118" s="13">
        <f>Main!C118/Main!C109-1</f>
        <v>0.00739762219286666</v>
      </c>
    </row>
    <row r="119" spans="1:2" ht="15">
      <c r="A119" s="16">
        <f>Main!B119</f>
        <v>44742</v>
      </c>
      <c r="B119" s="13">
        <f>Main!C119/Main!C110-1</f>
        <v>-0.0401591706372062</v>
      </c>
    </row>
    <row r="120" spans="1:2" ht="15">
      <c r="A120" s="16">
        <f>Main!B120</f>
        <v>44773</v>
      </c>
      <c r="B120" s="13">
        <f>Main!C120/Main!C111-1</f>
        <v>-0.03934443452224623</v>
      </c>
    </row>
    <row r="121" spans="1:2" ht="15">
      <c r="A121" s="16">
        <f>Main!B121</f>
        <v>44804</v>
      </c>
      <c r="B121" s="13">
        <f>Main!C121/Main!C112-1</f>
        <v>-0.004671642592492975</v>
      </c>
    </row>
    <row r="122" spans="1:2" ht="15">
      <c r="A122" s="16">
        <f>Main!B122</f>
        <v>44834</v>
      </c>
      <c r="B122" s="13">
        <f>Main!C122/Main!C113-1</f>
        <v>-0.09525304862092421</v>
      </c>
    </row>
    <row r="123" spans="1:2" ht="15">
      <c r="A123" s="16">
        <f>Main!B123</f>
        <v>44865</v>
      </c>
      <c r="B123" s="13">
        <f>Main!C123/Main!C114-1</f>
        <v>-0.1039340776182881</v>
      </c>
    </row>
    <row r="124" spans="1:2" ht="15">
      <c r="A124" s="16">
        <f>Main!B124</f>
        <v>44895</v>
      </c>
      <c r="B124" s="13">
        <f>Main!C124/Main!C115-1</f>
        <v>-0.07174490699734282</v>
      </c>
    </row>
    <row r="125" spans="1:2" ht="15">
      <c r="A125" s="16">
        <f>Main!B125</f>
        <v>44926</v>
      </c>
      <c r="B125" s="13">
        <f>Main!C125/Main!C116-1</f>
        <v>-0.06920757071547423</v>
      </c>
    </row>
    <row r="126" spans="1:2" ht="15">
      <c r="A126" s="16">
        <f>Main!B126</f>
        <v>44957</v>
      </c>
      <c r="B126" s="13">
        <f>Main!C126/Main!C117-1</f>
        <v>-0.0274647518213742</v>
      </c>
    </row>
    <row r="127" spans="1:2" ht="15">
      <c r="A127" s="16">
        <f>Main!B127</f>
        <v>44985</v>
      </c>
      <c r="B127" s="13">
        <f>Main!C127/Main!C118-1</f>
        <v>-0.028638867033831672</v>
      </c>
    </row>
    <row r="128" spans="1:2" ht="15">
      <c r="A128" s="16">
        <f>Main!B128</f>
        <v>45016</v>
      </c>
      <c r="B128" s="13">
        <f>Main!C128/Main!C119-1</f>
        <v>0.008346061531747662</v>
      </c>
    </row>
    <row r="129" spans="1:2" ht="15">
      <c r="A129" s="16">
        <f>Main!B129</f>
        <v>45046</v>
      </c>
      <c r="B129" s="13">
        <f>Main!C129/Main!C120-1</f>
        <v>0.031058617672790945</v>
      </c>
    </row>
    <row r="130" spans="1:2" ht="15">
      <c r="A130" s="16">
        <f>Main!B130</f>
        <v>45077</v>
      </c>
      <c r="B130" s="13">
        <f>Main!C130/Main!C121-1</f>
        <v>0.0014026758739749123</v>
      </c>
    </row>
    <row r="131" spans="1:2" ht="15">
      <c r="A131" s="16">
        <f>Main!B131</f>
        <v>45107</v>
      </c>
      <c r="B131" s="13">
        <f>Main!C131/Main!C122-1</f>
        <v>0.09891826227801226</v>
      </c>
    </row>
    <row r="132" spans="1:2" ht="15">
      <c r="A132" s="16">
        <f>Main!B132</f>
        <v>45138</v>
      </c>
      <c r="B132" s="13">
        <f>Main!C132/Main!C123-1</f>
        <v>0.1460100860278848</v>
      </c>
    </row>
    <row r="133" spans="1:2" ht="15">
      <c r="A133" s="16">
        <f>Main!B133</f>
        <v>45169</v>
      </c>
      <c r="B133" s="13">
        <f>Main!C133/Main!C124-1</f>
        <v>0.06264032330489444</v>
      </c>
    </row>
    <row r="134" spans="1:2" ht="15">
      <c r="A134" s="16">
        <f>Main!B134</f>
        <v>45198</v>
      </c>
      <c r="B134" s="13">
        <f>Main!C134/Main!C125-1</f>
        <v>0.05932629462041228</v>
      </c>
    </row>
    <row r="135" spans="1:2" ht="15">
      <c r="A135" s="16">
        <f>Main!B135</f>
        <v>45230</v>
      </c>
      <c r="B135" s="13">
        <f>Main!C135/Main!C126-1</f>
        <v>-0.0081379682026409</v>
      </c>
    </row>
    <row r="136" spans="1:2" ht="15">
      <c r="A136" s="16">
        <f>Main!B136</f>
        <v>45260</v>
      </c>
      <c r="B136" s="13">
        <f>Main!C136/Main!C127-1</f>
        <v>0.020249473513688665</v>
      </c>
    </row>
    <row r="137" spans="1:2" ht="15">
      <c r="A137" s="16">
        <f>Main!B137</f>
        <v>45289</v>
      </c>
      <c r="B137" s="13">
        <f>Main!C137/Main!C128-1</f>
        <v>0.04327833378414936</v>
      </c>
    </row>
    <row r="138" spans="1:2" ht="15">
      <c r="A138" s="16">
        <f>Main!B138</f>
        <v>45322</v>
      </c>
      <c r="B138" s="13">
        <f>Main!C138/Main!C129-1</f>
        <v>0.02540305473058968</v>
      </c>
    </row>
    <row r="139" spans="1:2" ht="15">
      <c r="A139" s="16">
        <f>Main!B139</f>
        <v>45351</v>
      </c>
      <c r="B139" s="13">
        <f>Main!C139/Main!C130-1</f>
        <v>0.06540243508242649</v>
      </c>
    </row>
    <row r="140" spans="1:2" ht="15">
      <c r="A140" s="16">
        <f>Main!B140</f>
        <v>45379</v>
      </c>
      <c r="B140" s="13">
        <f>Main!C140/Main!C131-1</f>
        <v>0.06137811233352641</v>
      </c>
    </row>
  </sheetData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7"/>
  <sheetViews>
    <sheetView zoomScalePageLayoutView="150" workbookViewId="0" topLeftCell="A122">
      <selection activeCell="C122" sqref="C1:K1048576"/>
    </sheetView>
  </sheetViews>
  <sheetFormatPr defaultColWidth="11.421875" defaultRowHeight="15"/>
  <sheetData>
    <row r="1" spans="1:2" ht="15">
      <c r="A1" t="s">
        <v>0</v>
      </c>
      <c r="B1" s="1" t="s">
        <v>14</v>
      </c>
    </row>
    <row r="2" ht="15">
      <c r="A2" s="16">
        <f>Main!B5</f>
        <v>41274</v>
      </c>
    </row>
    <row r="3" spans="1:2" ht="15">
      <c r="A3" s="16">
        <f>Main!B6</f>
        <v>41305</v>
      </c>
      <c r="B3" s="13"/>
    </row>
    <row r="4" spans="1:2" ht="15">
      <c r="A4" s="16">
        <f>Main!B7</f>
        <v>41333</v>
      </c>
      <c r="B4" s="13"/>
    </row>
    <row r="5" spans="1:2" ht="15">
      <c r="A5" s="16">
        <f>Main!B8</f>
        <v>41362</v>
      </c>
      <c r="B5" s="13"/>
    </row>
    <row r="6" spans="1:2" ht="15">
      <c r="A6" s="16">
        <f>Main!B9</f>
        <v>41394</v>
      </c>
      <c r="B6" s="13"/>
    </row>
    <row r="7" spans="1:2" ht="15">
      <c r="A7" s="16">
        <f>Main!B10</f>
        <v>41425</v>
      </c>
      <c r="B7" s="13"/>
    </row>
    <row r="8" spans="1:2" ht="15">
      <c r="A8" s="16">
        <f>Main!B11</f>
        <v>41453</v>
      </c>
      <c r="B8" s="13"/>
    </row>
    <row r="9" spans="1:2" ht="15">
      <c r="A9" s="16">
        <f>Main!B12</f>
        <v>41486</v>
      </c>
      <c r="B9" s="13"/>
    </row>
    <row r="10" spans="1:2" ht="15">
      <c r="A10" s="16">
        <f>Main!B13</f>
        <v>41516</v>
      </c>
      <c r="B10" s="13"/>
    </row>
    <row r="11" spans="1:2" ht="15">
      <c r="A11" s="16">
        <f>Main!B14</f>
        <v>41547</v>
      </c>
      <c r="B11" s="13"/>
    </row>
    <row r="12" spans="1:2" ht="15">
      <c r="A12" s="16">
        <f>Main!B15</f>
        <v>41578</v>
      </c>
      <c r="B12" s="13"/>
    </row>
    <row r="13" spans="1:2" ht="15">
      <c r="A13" s="16">
        <f>Main!B16</f>
        <v>41607</v>
      </c>
      <c r="B13" s="13"/>
    </row>
    <row r="14" spans="1:9" ht="15">
      <c r="A14" s="16">
        <f>Main!B17</f>
        <v>41639</v>
      </c>
      <c r="B14" s="13">
        <f>Main!C17/Main!C5-1</f>
        <v>0.13340639633356588</v>
      </c>
      <c r="C14" s="18"/>
      <c r="I14">
        <v>-0.025900826774917673</v>
      </c>
    </row>
    <row r="15" spans="1:9" ht="15">
      <c r="A15" s="16">
        <f>Main!B18</f>
        <v>41670</v>
      </c>
      <c r="B15" s="13">
        <f>Main!C18/Main!C6-1</f>
        <v>0.1131465517241379</v>
      </c>
      <c r="C15" s="18"/>
      <c r="I15">
        <v>-0.02413235062980401</v>
      </c>
    </row>
    <row r="16" spans="1:9" ht="15">
      <c r="A16" s="16">
        <f>Main!B19</f>
        <v>41698</v>
      </c>
      <c r="B16" s="13">
        <f>Main!C19/Main!C7-1</f>
        <v>0.12001165161666183</v>
      </c>
      <c r="C16" s="18"/>
      <c r="I16">
        <v>-0.020935205473213037</v>
      </c>
    </row>
    <row r="17" spans="1:9" ht="15">
      <c r="A17" s="16">
        <f>Main!B20</f>
        <v>41729</v>
      </c>
      <c r="B17" s="13">
        <f>Main!C20/Main!C8-1</f>
        <v>0.1263965802001359</v>
      </c>
      <c r="C17" s="18"/>
      <c r="I17">
        <v>-0.017818848282726618</v>
      </c>
    </row>
    <row r="18" spans="1:10" ht="15">
      <c r="A18" s="16">
        <f>Main!B21</f>
        <v>41759</v>
      </c>
      <c r="B18" s="13">
        <f>Main!C21/Main!C9-1</f>
        <v>0.1498329730791903</v>
      </c>
      <c r="C18" s="18"/>
      <c r="I18">
        <v>-0.0051654577540150015</v>
      </c>
      <c r="J18" s="13">
        <f>AVERAGE(I14:I18)</f>
        <v>-0.018790537782935268</v>
      </c>
    </row>
    <row r="19" spans="1:9" ht="15">
      <c r="A19" s="16">
        <f>Main!B22</f>
        <v>41789</v>
      </c>
      <c r="B19" s="13">
        <f>Main!C22/Main!C10-1</f>
        <v>0.09282155379221257</v>
      </c>
      <c r="C19" s="18"/>
      <c r="I19">
        <v>0.003035853395001231</v>
      </c>
    </row>
    <row r="20" spans="1:9" ht="15">
      <c r="A20" s="16">
        <f>Main!B23</f>
        <v>41820</v>
      </c>
      <c r="B20" s="13">
        <f>Main!C23/Main!C11-1</f>
        <v>0.14524446142093206</v>
      </c>
      <c r="C20" s="18"/>
      <c r="I20">
        <v>0.003910655327983958</v>
      </c>
    </row>
    <row r="21" spans="1:9" ht="15">
      <c r="A21" s="16">
        <f>Main!B24</f>
        <v>41851</v>
      </c>
      <c r="B21" s="13">
        <f>Main!C24/Main!C12-1</f>
        <v>0.17002637528259235</v>
      </c>
      <c r="C21" s="18"/>
      <c r="I21">
        <v>0.005123134171362231</v>
      </c>
    </row>
    <row r="22" spans="1:9" ht="15">
      <c r="A22" s="16">
        <f>Main!B25</f>
        <v>41880</v>
      </c>
      <c r="B22" s="13">
        <f>Main!C25/Main!C13-1</f>
        <v>0.19316787770123622</v>
      </c>
      <c r="C22" s="18"/>
      <c r="I22">
        <v>0.007229831192161473</v>
      </c>
    </row>
    <row r="23" spans="1:9" ht="15">
      <c r="A23" s="16">
        <f>Main!B26</f>
        <v>41912</v>
      </c>
      <c r="B23" s="13">
        <f>Main!C26/Main!C14-1</f>
        <v>0.1662060070020268</v>
      </c>
      <c r="C23" s="18"/>
      <c r="I23">
        <v>0.01606308034948034</v>
      </c>
    </row>
    <row r="24" spans="1:9" ht="15">
      <c r="A24" s="16">
        <f>Main!B27</f>
        <v>41943</v>
      </c>
      <c r="B24" s="13">
        <f>Main!C27/Main!C15-1</f>
        <v>0.15404817967759477</v>
      </c>
      <c r="C24" s="18"/>
      <c r="I24">
        <v>0.018229005710169055</v>
      </c>
    </row>
    <row r="25" spans="1:9" ht="15">
      <c r="A25" s="16">
        <f>Main!B28</f>
        <v>41971</v>
      </c>
      <c r="B25" s="13">
        <f>Main!C28/Main!C16-1</f>
        <v>0.1433898606055226</v>
      </c>
      <c r="C25" s="18"/>
      <c r="I25">
        <v>0.021554433392672045</v>
      </c>
    </row>
    <row r="26" spans="1:9" ht="15">
      <c r="A26" s="16">
        <f>Main!B29</f>
        <v>42004</v>
      </c>
      <c r="B26" s="13">
        <f>Main!C29/Main!C17-1</f>
        <v>0.11436357243319262</v>
      </c>
      <c r="C26" s="18"/>
      <c r="I26">
        <v>0.02313053008655097</v>
      </c>
    </row>
    <row r="27" spans="1:9" ht="15">
      <c r="A27" s="16">
        <f>Main!B30</f>
        <v>42034</v>
      </c>
      <c r="B27" s="13">
        <f>Main!C30/Main!C18-1</f>
        <v>0.1466162105077884</v>
      </c>
      <c r="C27" s="18"/>
      <c r="I27">
        <v>0.027700550419031966</v>
      </c>
    </row>
    <row r="28" spans="1:9" ht="15">
      <c r="A28" s="16">
        <f>Main!B31</f>
        <v>42062</v>
      </c>
      <c r="B28" s="13">
        <f>Main!C31/Main!C19-1</f>
        <v>0.15335934113567395</v>
      </c>
      <c r="C28" s="18"/>
      <c r="I28">
        <v>0.03452645319049785</v>
      </c>
    </row>
    <row r="29" spans="1:9" ht="15">
      <c r="A29" s="16">
        <f>Main!B32</f>
        <v>42094</v>
      </c>
      <c r="B29" s="13">
        <f>Main!C32/Main!C20-1</f>
        <v>0.16060031050543389</v>
      </c>
      <c r="C29" s="18"/>
      <c r="I29">
        <v>0.03701677020847938</v>
      </c>
    </row>
    <row r="30" spans="1:9" ht="15">
      <c r="A30" s="16">
        <f>Main!B33</f>
        <v>42124</v>
      </c>
      <c r="B30" s="13">
        <f>Main!C33/Main!C21-1</f>
        <v>0.2241305648124412</v>
      </c>
      <c r="C30" s="18"/>
      <c r="I30">
        <v>0.037997944006589846</v>
      </c>
    </row>
    <row r="31" spans="1:9" ht="15">
      <c r="A31" s="16">
        <f>Main!B34</f>
        <v>42153</v>
      </c>
      <c r="B31" s="13">
        <f>Main!C34/Main!C22-1</f>
        <v>0.2568389057750762</v>
      </c>
      <c r="C31" s="18"/>
      <c r="I31">
        <v>0.03865126133161234</v>
      </c>
    </row>
    <row r="32" spans="1:9" ht="15">
      <c r="A32" s="16">
        <f>Main!B35</f>
        <v>42185</v>
      </c>
      <c r="B32" s="13">
        <f>Main!C35/Main!C23-1</f>
        <v>0.22162928374885338</v>
      </c>
      <c r="C32" s="18"/>
      <c r="I32">
        <v>0.039472573407924205</v>
      </c>
    </row>
    <row r="33" spans="1:9" ht="15">
      <c r="A33" s="16">
        <f>Main!B36</f>
        <v>42216</v>
      </c>
      <c r="B33" s="13">
        <f>Main!C36/Main!C24-1</f>
        <v>0.11955559133725147</v>
      </c>
      <c r="C33" s="18"/>
      <c r="I33">
        <v>0.04475945284368277</v>
      </c>
    </row>
    <row r="34" spans="1:9" ht="15">
      <c r="A34" s="16">
        <f>Main!B37</f>
        <v>42247</v>
      </c>
      <c r="B34" s="13">
        <f>Main!C37/Main!C25-1</f>
        <v>0.020404935147105396</v>
      </c>
      <c r="C34" s="18"/>
      <c r="I34">
        <v>0.04516589579641206</v>
      </c>
    </row>
    <row r="35" spans="1:9" ht="15">
      <c r="A35" s="16">
        <f>Main!B38</f>
        <v>42277</v>
      </c>
      <c r="B35" s="13">
        <f>Main!C38/Main!C26-1</f>
        <v>0.024332437983883626</v>
      </c>
      <c r="C35" s="18"/>
      <c r="I35">
        <v>0.05919863043798479</v>
      </c>
    </row>
    <row r="36" spans="1:9" ht="15">
      <c r="A36" s="16">
        <f>Main!B39</f>
        <v>42307</v>
      </c>
      <c r="B36" s="13">
        <f>Main!C39/Main!C27-1</f>
        <v>0.04975280546182215</v>
      </c>
      <c r="C36" s="18"/>
      <c r="I36">
        <v>0.06713158098462002</v>
      </c>
    </row>
    <row r="37" spans="1:9" ht="15">
      <c r="A37" s="16">
        <f>Main!B40</f>
        <v>42338</v>
      </c>
      <c r="B37" s="13">
        <f>Main!C40/Main!C28-1</f>
        <v>0.03867060102500375</v>
      </c>
      <c r="C37" s="18"/>
      <c r="I37">
        <v>0.07286048153872082</v>
      </c>
    </row>
    <row r="38" spans="1:9" ht="15">
      <c r="A38" s="16">
        <f>Main!B41</f>
        <v>42369</v>
      </c>
      <c r="B38" s="13">
        <f>Main!C41/Main!C29-1</f>
        <v>0.06192316794194208</v>
      </c>
      <c r="C38" s="18"/>
      <c r="I38">
        <v>0.07501173798885685</v>
      </c>
    </row>
    <row r="39" spans="1:9" ht="15">
      <c r="A39" s="16">
        <f>Main!B42</f>
        <v>42398</v>
      </c>
      <c r="B39" s="13">
        <f>Main!C42/Main!C30-1</f>
        <v>-0.03469184127715097</v>
      </c>
      <c r="C39" s="18"/>
      <c r="I39">
        <v>0.07529336961673949</v>
      </c>
    </row>
    <row r="40" spans="1:9" ht="15">
      <c r="A40" s="16">
        <f>Main!B43</f>
        <v>42429</v>
      </c>
      <c r="B40" s="13">
        <f>Main!C43/Main!C31-1</f>
        <v>-0.06156043295249547</v>
      </c>
      <c r="C40" s="18"/>
      <c r="I40">
        <v>0.0796924893995471</v>
      </c>
    </row>
    <row r="41" spans="1:9" ht="15">
      <c r="A41" s="16">
        <f>Main!B44</f>
        <v>42460</v>
      </c>
      <c r="B41" s="13">
        <f>Main!C44/Main!C32-1</f>
        <v>-0.020808561236623113</v>
      </c>
      <c r="C41" s="18"/>
      <c r="I41">
        <v>0.08358584753881626</v>
      </c>
    </row>
    <row r="42" spans="1:9" ht="15">
      <c r="A42" s="16">
        <f>Main!B45</f>
        <v>42489</v>
      </c>
      <c r="B42" s="13">
        <f>Main!C45/Main!C33-1</f>
        <v>-0.07266508446181763</v>
      </c>
      <c r="C42" s="18"/>
      <c r="I42">
        <v>0.08412596659554639</v>
      </c>
    </row>
    <row r="43" spans="1:9" ht="15">
      <c r="A43" s="16">
        <f>Main!B46</f>
        <v>42521</v>
      </c>
      <c r="B43" s="13">
        <f>Main!C46/Main!C34-1</f>
        <v>-0.11359666801021107</v>
      </c>
      <c r="C43" s="18"/>
      <c r="I43">
        <v>0.08615115580122112</v>
      </c>
    </row>
    <row r="44" spans="1:9" ht="15">
      <c r="A44" s="16">
        <f>Main!B47</f>
        <v>42551</v>
      </c>
      <c r="B44" s="13">
        <f>Main!C47/Main!C35-1</f>
        <v>-0.10163128796669163</v>
      </c>
      <c r="C44" s="18"/>
      <c r="I44">
        <v>0.08789778067765153</v>
      </c>
    </row>
    <row r="45" spans="1:9" ht="15">
      <c r="A45" s="16">
        <f>Main!B48</f>
        <v>42580</v>
      </c>
      <c r="B45" s="13">
        <f>Main!C48/Main!C36-1</f>
        <v>-0.03430174025600463</v>
      </c>
      <c r="C45" s="18"/>
      <c r="I45">
        <v>0.09034744891748991</v>
      </c>
    </row>
    <row r="46" spans="1:9" ht="15">
      <c r="A46" s="16">
        <f>Main!B49</f>
        <v>42613</v>
      </c>
      <c r="B46" s="13">
        <f>Main!C49/Main!C37-1</f>
        <v>0.08479305534025738</v>
      </c>
      <c r="C46" s="18"/>
      <c r="I46">
        <v>0.09302255400591308</v>
      </c>
    </row>
    <row r="47" spans="1:9" ht="15">
      <c r="A47" s="16">
        <f>Main!B50</f>
        <v>42643</v>
      </c>
      <c r="B47" s="13">
        <f>Main!C50/Main!C38-1</f>
        <v>0.10897732531235538</v>
      </c>
      <c r="C47" s="18"/>
      <c r="I47">
        <v>0.09862073089148027</v>
      </c>
    </row>
    <row r="48" spans="1:9" ht="15">
      <c r="A48" s="16">
        <f>Main!B51</f>
        <v>42674</v>
      </c>
      <c r="B48" s="13">
        <f>Main!C51/Main!C39-1</f>
        <v>0.10039620243701863</v>
      </c>
      <c r="C48" s="18"/>
      <c r="I48">
        <v>0.09986302167205774</v>
      </c>
    </row>
    <row r="49" spans="1:9" ht="15">
      <c r="A49" s="16">
        <f>Main!B52</f>
        <v>42704</v>
      </c>
      <c r="B49" s="13">
        <f>Main!C52/Main!C40-1</f>
        <v>0.11812200956937802</v>
      </c>
      <c r="C49" s="18"/>
      <c r="I49">
        <v>0.10129508209964688</v>
      </c>
    </row>
    <row r="50" spans="1:9" ht="15">
      <c r="A50" s="16">
        <f>Main!B53</f>
        <v>42734</v>
      </c>
      <c r="B50" s="13">
        <f>Main!C53/Main!C41-1</f>
        <v>0.11357896300698256</v>
      </c>
      <c r="C50" s="18"/>
      <c r="I50">
        <v>0.10295909437258566</v>
      </c>
    </row>
    <row r="51" spans="1:9" ht="15">
      <c r="A51" s="16">
        <f>Main!B54</f>
        <v>42766</v>
      </c>
      <c r="B51" s="13">
        <f>Main!C54/Main!C42-1</f>
        <v>0.21062256499960252</v>
      </c>
      <c r="C51" s="18"/>
      <c r="I51">
        <v>0.11419127086821335</v>
      </c>
    </row>
    <row r="52" spans="1:9" ht="15">
      <c r="A52" s="16">
        <f>Main!B55</f>
        <v>42794</v>
      </c>
      <c r="B52" s="13">
        <f>Main!C55/Main!C43-1</f>
        <v>0.2582298758510213</v>
      </c>
      <c r="C52" s="18"/>
      <c r="I52">
        <v>0.12242209865613729</v>
      </c>
    </row>
    <row r="53" spans="1:10" ht="15">
      <c r="A53" s="16">
        <f>Main!B56</f>
        <v>42825</v>
      </c>
      <c r="B53" s="13">
        <f>Main!C56/Main!C44-1</f>
        <v>0.21281117182756537</v>
      </c>
      <c r="C53" s="18"/>
      <c r="F53" s="15"/>
      <c r="I53">
        <v>0.14284129049761307</v>
      </c>
      <c r="J53" s="13">
        <f>AVERAGE(I19:I53)</f>
        <v>0.06114511592544151</v>
      </c>
    </row>
    <row r="54" spans="1:6" ht="15">
      <c r="A54" s="16">
        <f>Main!B57</f>
        <v>42855</v>
      </c>
      <c r="B54" s="13">
        <f>Main!C57/Main!C45-1</f>
        <v>0.21249529544599177</v>
      </c>
      <c r="C54" s="18"/>
      <c r="F54" s="15"/>
    </row>
    <row r="55" spans="1:6" ht="15">
      <c r="A55" s="16">
        <f>Main!B58</f>
        <v>42886</v>
      </c>
      <c r="B55" s="13">
        <f>Main!C58/Main!C46-1</f>
        <v>0.22735884804850315</v>
      </c>
      <c r="C55" s="18"/>
      <c r="F55" s="15"/>
    </row>
    <row r="56" spans="1:6" ht="15">
      <c r="A56" s="16">
        <f>Main!B59</f>
        <v>42916</v>
      </c>
      <c r="B56" s="13">
        <f>Main!C59/Main!C47-1</f>
        <v>0.23621030238565566</v>
      </c>
      <c r="C56" s="18"/>
      <c r="F56" s="15"/>
    </row>
    <row r="57" spans="1:6" ht="15">
      <c r="A57" s="16">
        <f>Main!B60</f>
        <v>42947</v>
      </c>
      <c r="B57" s="13">
        <f>Main!C60/Main!C48-1</f>
        <v>0.22041849728200158</v>
      </c>
      <c r="C57" s="18"/>
      <c r="F57" s="15"/>
    </row>
    <row r="58" spans="1:6" ht="15">
      <c r="A58" s="16">
        <f>Main!B61</f>
        <v>42978</v>
      </c>
      <c r="B58" s="13">
        <f>Main!C61/Main!C49-1</f>
        <v>0.17783652472134892</v>
      </c>
      <c r="C58" s="18"/>
      <c r="F58" s="15"/>
    </row>
    <row r="59" spans="1:6" ht="15">
      <c r="A59" s="16">
        <f>Main!B62</f>
        <v>43008</v>
      </c>
      <c r="B59" s="13">
        <f>Main!C62/Main!C50-1</f>
        <v>0.1536268168857362</v>
      </c>
      <c r="C59" s="18"/>
      <c r="F59" s="15"/>
    </row>
    <row r="60" spans="1:6" ht="15">
      <c r="A60" s="16">
        <f>Main!B63</f>
        <v>43039</v>
      </c>
      <c r="B60" s="13">
        <f>Main!C63/Main!C51-1</f>
        <v>0.15169836956521743</v>
      </c>
      <c r="C60" s="18"/>
      <c r="F60" s="15"/>
    </row>
    <row r="61" spans="1:6" ht="15">
      <c r="A61" s="16">
        <f>Main!B64</f>
        <v>43069</v>
      </c>
      <c r="B61" s="13">
        <f>Main!C64/Main!C52-1</f>
        <v>0.12917892484621563</v>
      </c>
      <c r="C61" s="18"/>
      <c r="F61" s="15"/>
    </row>
    <row r="62" spans="1:6" ht="15">
      <c r="A62" s="16">
        <f>Main!B65</f>
        <v>43100</v>
      </c>
      <c r="B62" s="13">
        <f>Main!C65/Main!C53-1</f>
        <v>0.1269428323660864</v>
      </c>
      <c r="C62" s="18"/>
      <c r="F62" s="15"/>
    </row>
    <row r="63" spans="1:6" ht="15">
      <c r="A63" s="16">
        <f>Main!B66</f>
        <v>43131</v>
      </c>
      <c r="B63" s="13">
        <f>Main!C66/Main!C54-1</f>
        <v>0.1443583344279522</v>
      </c>
      <c r="C63" s="18"/>
      <c r="F63" s="15"/>
    </row>
    <row r="64" spans="1:6" ht="15">
      <c r="A64" s="16">
        <f>Main!B67</f>
        <v>43159</v>
      </c>
      <c r="B64" s="13">
        <f>Main!C67/Main!C55-1</f>
        <v>0.08606531287796804</v>
      </c>
      <c r="C64" s="18"/>
      <c r="F64" s="15"/>
    </row>
    <row r="65" spans="1:6" ht="15">
      <c r="A65" s="16">
        <f>Main!B68</f>
        <v>43190</v>
      </c>
      <c r="B65" s="13">
        <f>Main!C68/Main!C56-1</f>
        <v>0.048060075093867116</v>
      </c>
      <c r="C65" s="18"/>
      <c r="F65" s="15"/>
    </row>
    <row r="66" spans="1:6" ht="15">
      <c r="A66" s="16">
        <f>Main!B69</f>
        <v>43220</v>
      </c>
      <c r="B66" s="13">
        <f>Main!C69/Main!C57-1</f>
        <v>0.053948348646635225</v>
      </c>
      <c r="C66" s="18"/>
      <c r="F66" s="15"/>
    </row>
    <row r="67" spans="1:6" ht="15">
      <c r="A67" s="16">
        <f>Main!B70</f>
        <v>43251</v>
      </c>
      <c r="B67" s="13">
        <f>Main!C70/Main!C58-1</f>
        <v>0.06514356282803346</v>
      </c>
      <c r="C67" s="18"/>
      <c r="F67" s="15"/>
    </row>
    <row r="68" spans="1:6" ht="15">
      <c r="A68" s="16">
        <f>Main!B71</f>
        <v>43281</v>
      </c>
      <c r="B68" s="13">
        <f>Main!C71/Main!C59-1</f>
        <v>0.032819126052485936</v>
      </c>
      <c r="C68" s="18"/>
      <c r="F68" s="15"/>
    </row>
    <row r="69" spans="1:6" ht="15">
      <c r="A69" s="16">
        <f>Main!B72</f>
        <v>43312</v>
      </c>
      <c r="B69" s="13">
        <f>Main!C72/Main!C60-1</f>
        <v>0.013484654341326507</v>
      </c>
      <c r="C69" s="18"/>
      <c r="F69" s="15"/>
    </row>
    <row r="70" spans="1:6" ht="15">
      <c r="A70" s="16">
        <f>Main!B73</f>
        <v>43343</v>
      </c>
      <c r="B70" s="13">
        <f>Main!C73/Main!C61-1</f>
        <v>-0.0018804974218986636</v>
      </c>
      <c r="C70" s="18"/>
      <c r="F70" s="15"/>
    </row>
    <row r="71" spans="1:6" ht="15">
      <c r="A71" s="16">
        <f>Main!B74</f>
        <v>43373</v>
      </c>
      <c r="B71" s="13">
        <f>Main!C74/Main!C62-1</f>
        <v>-0.020496744634675657</v>
      </c>
      <c r="C71" s="18"/>
      <c r="F71" s="15"/>
    </row>
    <row r="72" spans="1:6" ht="15">
      <c r="A72" s="16">
        <f>Main!B75</f>
        <v>43404</v>
      </c>
      <c r="B72" s="13">
        <f>Main!C75/Main!C63-1</f>
        <v>-0.11531882262726367</v>
      </c>
      <c r="C72" s="18"/>
      <c r="F72" s="15"/>
    </row>
    <row r="73" spans="1:6" ht="15">
      <c r="A73" s="16">
        <f>Main!B76</f>
        <v>43434</v>
      </c>
      <c r="B73" s="13">
        <f>Main!C76/Main!C64-1</f>
        <v>-0.08988630980577927</v>
      </c>
      <c r="C73" s="18"/>
      <c r="F73" s="15"/>
    </row>
    <row r="74" spans="1:6" ht="15">
      <c r="A74" s="16">
        <f>Main!B77</f>
        <v>43465</v>
      </c>
      <c r="B74" s="13">
        <f>Main!C77/Main!C65-1</f>
        <v>-0.10204806440156278</v>
      </c>
      <c r="C74" s="18"/>
      <c r="F74" s="15"/>
    </row>
    <row r="75" spans="1:6" ht="15">
      <c r="A75" s="16">
        <f>Main!B78</f>
        <v>43496</v>
      </c>
      <c r="B75" s="13">
        <f>Main!C78/Main!C66-1</f>
        <v>-0.09452479338842978</v>
      </c>
      <c r="C75" s="18"/>
      <c r="F75" s="15"/>
    </row>
    <row r="76" spans="1:6" ht="15">
      <c r="A76" s="16">
        <f>Main!B79</f>
        <v>43524</v>
      </c>
      <c r="B76" s="13">
        <f>Main!C79/Main!C67-1</f>
        <v>-0.05538948478987171</v>
      </c>
      <c r="C76" s="18"/>
      <c r="F76" s="15"/>
    </row>
    <row r="77" spans="1:2" ht="15">
      <c r="A77" s="16">
        <f>Main!B80</f>
        <v>43555</v>
      </c>
      <c r="B77" s="13">
        <f>Main!C80/Main!C68-1</f>
        <v>-0.0314067351325531</v>
      </c>
    </row>
    <row r="78" spans="1:2" ht="15">
      <c r="A78" s="16">
        <f>Main!B81</f>
        <v>43585</v>
      </c>
      <c r="B78" s="13">
        <f>Main!C81/Main!C69-1</f>
        <v>-0.03481180420569008</v>
      </c>
    </row>
    <row r="79" spans="1:2" ht="15">
      <c r="A79" s="16">
        <f>Main!B82</f>
        <v>43616</v>
      </c>
      <c r="B79" s="13">
        <f>Main!C82/Main!C70-1</f>
        <v>-0.0868985507246377</v>
      </c>
    </row>
    <row r="80" spans="1:2" ht="15">
      <c r="A80" s="16">
        <f>Main!B83</f>
        <v>43646</v>
      </c>
      <c r="B80" s="13">
        <f>Main!C83/Main!C71-1</f>
        <v>-0.05325795894079155</v>
      </c>
    </row>
    <row r="81" spans="1:2" ht="15">
      <c r="A81" s="16">
        <f>Main!B84</f>
        <v>43677</v>
      </c>
      <c r="B81" s="13">
        <f>Main!C84/Main!C72-1</f>
        <v>-0.04437086092715237</v>
      </c>
    </row>
    <row r="82" spans="1:2" ht="15">
      <c r="A82" s="16">
        <f>Main!B85</f>
        <v>43708</v>
      </c>
      <c r="B82" s="13">
        <f>Main!C85/Main!C73-1</f>
        <v>-0.08897532514889983</v>
      </c>
    </row>
    <row r="83" spans="1:2" ht="15">
      <c r="A83" s="16">
        <f>Main!B86</f>
        <v>43738</v>
      </c>
      <c r="B83" s="13">
        <f>Main!C86/Main!C74-1</f>
        <v>-0.07330132939438694</v>
      </c>
    </row>
    <row r="84" spans="1:2" ht="15">
      <c r="A84" s="16">
        <f>Main!B87</f>
        <v>43769</v>
      </c>
      <c r="B84" s="13">
        <f>Main!C87/Main!C75-1</f>
        <v>0.00693425790105362</v>
      </c>
    </row>
    <row r="85" spans="1:2" ht="15">
      <c r="A85" s="16">
        <f>Main!B88</f>
        <v>43799</v>
      </c>
      <c r="B85" s="13">
        <f>Main!C88/Main!C76-1</f>
        <v>-0.014053350683148946</v>
      </c>
    </row>
    <row r="86" spans="1:2" ht="15">
      <c r="A86" s="16">
        <f>Main!B89</f>
        <v>43830</v>
      </c>
      <c r="B86" s="13">
        <f>Main!C89/Main!C77-1</f>
        <v>0.022742254449571675</v>
      </c>
    </row>
    <row r="87" spans="1:2" ht="15">
      <c r="A87" s="16">
        <f>Main!B90</f>
        <v>43861</v>
      </c>
      <c r="B87" s="13">
        <f>Main!C90/Main!C78-1</f>
        <v>-0.05920010141345</v>
      </c>
    </row>
    <row r="88" spans="1:2" ht="15">
      <c r="A88" s="16">
        <f>Main!B91</f>
        <v>43890</v>
      </c>
      <c r="B88" s="13">
        <f>Main!C91/Main!C79-1</f>
        <v>-0.10455448001985601</v>
      </c>
    </row>
    <row r="89" spans="1:2" ht="15">
      <c r="A89" s="16">
        <f>Main!B92</f>
        <v>43921</v>
      </c>
      <c r="B89" s="13">
        <f>Main!C92/Main!C80-1</f>
        <v>-0.23572925656515842</v>
      </c>
    </row>
    <row r="90" spans="1:2" ht="15">
      <c r="A90" s="16">
        <f>Main!B93</f>
        <v>43951</v>
      </c>
      <c r="B90" s="13">
        <f>Main!C93/Main!C81-1</f>
        <v>-0.1829610643232028</v>
      </c>
    </row>
    <row r="91" spans="1:2" ht="15">
      <c r="A91" s="16">
        <f>Main!B94</f>
        <v>43982</v>
      </c>
      <c r="B91" s="13">
        <f>Main!C94/Main!C82-1</f>
        <v>-0.15154593359151802</v>
      </c>
    </row>
    <row r="92" spans="1:2" ht="15">
      <c r="A92" s="16">
        <f>Main!B95</f>
        <v>44012</v>
      </c>
      <c r="B92" s="13">
        <f>Main!C95/Main!C83-1</f>
        <v>-0.1474544311753615</v>
      </c>
    </row>
    <row r="93" spans="1:2" ht="15">
      <c r="A93" s="16">
        <f>Main!B96</f>
        <v>44043</v>
      </c>
      <c r="B93" s="13">
        <f>Main!C96/Main!C84-1</f>
        <v>-0.13267813267813267</v>
      </c>
    </row>
    <row r="94" spans="1:2" ht="15">
      <c r="A94" s="16">
        <f>Main!B97</f>
        <v>44074</v>
      </c>
      <c r="B94" s="13">
        <f>Main!C97/Main!C85-1</f>
        <v>-0.05783855903935964</v>
      </c>
    </row>
    <row r="95" spans="1:2" ht="15">
      <c r="A95" s="16">
        <f>Main!B98</f>
        <v>44104</v>
      </c>
      <c r="B95" s="13">
        <f>Main!C98/Main!C86-1</f>
        <v>-0.06402337783090917</v>
      </c>
    </row>
    <row r="96" spans="1:2" ht="15">
      <c r="A96" s="16">
        <f>Main!B99</f>
        <v>44135</v>
      </c>
      <c r="B96" s="13">
        <f>Main!C99/Main!C87-1</f>
        <v>-0.05350284730499277</v>
      </c>
    </row>
    <row r="97" spans="1:2" ht="15">
      <c r="A97" s="16">
        <f>Main!B100</f>
        <v>44165</v>
      </c>
      <c r="B97" s="13">
        <f>Main!C100/Main!C88-1</f>
        <v>0.02619770357661344</v>
      </c>
    </row>
    <row r="98" spans="1:2" ht="15">
      <c r="A98" s="16">
        <f>Main!B101</f>
        <v>44196</v>
      </c>
      <c r="B98" s="13">
        <f>Main!C101/Main!C89-1</f>
        <v>0.04137931034482745</v>
      </c>
    </row>
    <row r="99" spans="1:2" ht="15">
      <c r="A99" s="16">
        <f>Main!B102</f>
        <v>44227</v>
      </c>
      <c r="B99" s="13">
        <f>Main!C102/Main!C90-1</f>
        <v>0.10341575153270899</v>
      </c>
    </row>
    <row r="100" spans="1:2" ht="15">
      <c r="A100" s="16">
        <f>Main!B103</f>
        <v>44255</v>
      </c>
      <c r="B100" s="13">
        <f>Main!C103/Main!C91-1</f>
        <v>0.19707573972697667</v>
      </c>
    </row>
    <row r="101" spans="1:2" ht="15">
      <c r="A101" s="16">
        <f>Main!B104</f>
        <v>44286</v>
      </c>
      <c r="B101" s="13">
        <f>Main!C104/Main!C92-1</f>
        <v>0.43853847394741075</v>
      </c>
    </row>
    <row r="102" spans="1:2" ht="15">
      <c r="A102" s="16">
        <f>Main!B105</f>
        <v>44316</v>
      </c>
      <c r="B102" s="13">
        <f>Main!C105/Main!C93-1</f>
        <v>0.3928144607110846</v>
      </c>
    </row>
    <row r="103" spans="1:2" ht="15">
      <c r="A103" s="16">
        <f>Main!B106</f>
        <v>44347</v>
      </c>
      <c r="B103" s="13">
        <f>Main!C106/Main!C94-1</f>
        <v>0.4004040706375338</v>
      </c>
    </row>
    <row r="104" spans="1:2" ht="15">
      <c r="A104" s="16">
        <f>Main!B107</f>
        <v>44377</v>
      </c>
      <c r="B104" s="13">
        <f>Main!C107/Main!C95-1</f>
        <v>0.4118254202300209</v>
      </c>
    </row>
    <row r="105" spans="1:2" ht="15">
      <c r="A105" s="16">
        <f>Main!B108</f>
        <v>44408</v>
      </c>
      <c r="B105" s="13">
        <f>Main!C108/Main!C96-1</f>
        <v>0.35795743444468653</v>
      </c>
    </row>
    <row r="106" spans="1:2" ht="15">
      <c r="A106" s="16">
        <f>Main!B109</f>
        <v>44439</v>
      </c>
      <c r="B106" s="13">
        <f>Main!C109/Main!C97-1</f>
        <v>0.3400127451674575</v>
      </c>
    </row>
    <row r="107" spans="1:2" ht="15">
      <c r="A107" s="16">
        <f>Main!B110</f>
        <v>44469</v>
      </c>
      <c r="B107" s="13">
        <f>Main!C110/Main!C98-1</f>
        <v>0.35521180728020996</v>
      </c>
    </row>
    <row r="108" spans="1:2" ht="15">
      <c r="A108" s="16">
        <f>Main!B111</f>
        <v>44500</v>
      </c>
      <c r="B108" s="13">
        <f>Main!C111/Main!C99-1</f>
        <v>0.3318175458234225</v>
      </c>
    </row>
    <row r="109" spans="1:2" ht="15">
      <c r="A109" s="16">
        <f>Main!B112</f>
        <v>44530</v>
      </c>
      <c r="B109" s="13">
        <f>Main!C112/Main!C100-1</f>
        <v>0.19754356633013948</v>
      </c>
    </row>
    <row r="110" spans="1:2" ht="15">
      <c r="A110" s="16">
        <f>Main!B113</f>
        <v>44561</v>
      </c>
      <c r="B110" s="13">
        <f>Main!C113/Main!C101-1</f>
        <v>0.18258340038373455</v>
      </c>
    </row>
    <row r="111" spans="1:2" ht="15">
      <c r="A111" s="16">
        <f>Main!B114</f>
        <v>44592</v>
      </c>
      <c r="B111" s="13">
        <f>Main!C114/Main!C102-1</f>
        <v>0.14849187935034802</v>
      </c>
    </row>
    <row r="112" spans="1:2" ht="15">
      <c r="A112" s="16">
        <f>Main!B115</f>
        <v>44620</v>
      </c>
      <c r="B112" s="13">
        <f>Main!C115/Main!C103-1</f>
        <v>0.111027496382055</v>
      </c>
    </row>
    <row r="113" spans="1:2" ht="15">
      <c r="A113" s="16">
        <f>Main!B116</f>
        <v>44651</v>
      </c>
      <c r="B113" s="13">
        <f>Main!C116/Main!C104-1</f>
        <v>0.07832912811886739</v>
      </c>
    </row>
    <row r="114" spans="1:2" ht="15">
      <c r="A114" s="16">
        <f>Main!B117</f>
        <v>44681</v>
      </c>
      <c r="B114" s="13">
        <f>Main!C117/Main!C105-1</f>
        <v>0.023167265511878643</v>
      </c>
    </row>
    <row r="115" spans="1:2" ht="15">
      <c r="A115" s="16">
        <f>Main!B118</f>
        <v>44712</v>
      </c>
      <c r="B115" s="13">
        <f>Main!C118/Main!C106-1</f>
        <v>0.01870157627571456</v>
      </c>
    </row>
    <row r="116" spans="1:2" ht="15">
      <c r="A116" s="16">
        <f>Main!B119</f>
        <v>44742</v>
      </c>
      <c r="B116" s="13">
        <f>Main!C119/Main!C107-1</f>
        <v>-0.04271540469973889</v>
      </c>
    </row>
    <row r="117" spans="1:2" ht="15">
      <c r="A117" s="16">
        <f>Main!B120</f>
        <v>44773</v>
      </c>
      <c r="B117" s="13">
        <f>Main!C120/Main!C108-1</f>
        <v>-0.02177052687884462</v>
      </c>
    </row>
    <row r="118" spans="1:2" ht="15">
      <c r="A118" s="16">
        <f>Main!B121</f>
        <v>44804</v>
      </c>
      <c r="B118" s="13">
        <f>Main!C121/Main!C109-1</f>
        <v>-0.020554821664464873</v>
      </c>
    </row>
    <row r="119" spans="1:2" ht="15">
      <c r="A119" s="16">
        <f>Main!B122</f>
        <v>44834</v>
      </c>
      <c r="B119" s="13">
        <f>Main!C122/Main!C110-1</f>
        <v>-0.09487407717681551</v>
      </c>
    </row>
    <row r="120" spans="1:2" ht="15">
      <c r="A120" s="16">
        <f>Main!B123</f>
        <v>44865</v>
      </c>
      <c r="B120" s="13">
        <f>Main!C123/Main!C111-1</f>
        <v>-0.11461890003677044</v>
      </c>
    </row>
    <row r="121" spans="1:2" ht="15">
      <c r="A121" s="16">
        <f>Main!B124</f>
        <v>44895</v>
      </c>
      <c r="B121" s="13">
        <f>Main!C124/Main!C112-1</f>
        <v>-0.043333512323470935</v>
      </c>
    </row>
    <row r="122" spans="1:2" ht="15">
      <c r="A122" s="16">
        <f>Main!B125</f>
        <v>44926</v>
      </c>
      <c r="B122" s="13">
        <f>Main!C125/Main!C113-1</f>
        <v>-0.06311822892133778</v>
      </c>
    </row>
    <row r="123" spans="1:2" ht="15">
      <c r="A123" s="16">
        <f>Main!B126</f>
        <v>44957</v>
      </c>
      <c r="B123" s="13">
        <f>Main!C126/Main!C114-1</f>
        <v>-0.013556618819776656</v>
      </c>
    </row>
    <row r="124" spans="1:2" ht="15">
      <c r="A124" s="16">
        <f>Main!B127</f>
        <v>44985</v>
      </c>
      <c r="B124" s="13">
        <f>Main!C127/Main!C115-1</f>
        <v>-0.03511696972854694</v>
      </c>
    </row>
    <row r="125" spans="1:2" ht="15">
      <c r="A125" s="16">
        <f>Main!B128</f>
        <v>45016</v>
      </c>
      <c r="B125" s="13">
        <f>Main!C128/Main!C116-1</f>
        <v>-0.03884151414309489</v>
      </c>
    </row>
    <row r="126" spans="1:2" ht="15">
      <c r="A126" s="16">
        <f>Main!B129</f>
        <v>45046</v>
      </c>
      <c r="B126" s="13">
        <f>Main!C129/Main!C117-1</f>
        <v>-0.011688243618638294</v>
      </c>
    </row>
    <row r="127" spans="1:2" ht="15">
      <c r="A127" s="16">
        <f>Main!B130</f>
        <v>45077</v>
      </c>
      <c r="B127" s="13">
        <f>Main!C130/Main!C118-1</f>
        <v>-0.02638342512457381</v>
      </c>
    </row>
    <row r="128" spans="1:2" ht="15">
      <c r="A128" s="16">
        <f>Main!B131</f>
        <v>45107</v>
      </c>
      <c r="B128" s="13">
        <f>Main!C131/Main!C119-1</f>
        <v>0.036275365481125865</v>
      </c>
    </row>
    <row r="129" spans="1:2" ht="15">
      <c r="A129" s="16">
        <f>Main!B132</f>
        <v>45138</v>
      </c>
      <c r="B129" s="13">
        <f>Main!C132/Main!C120-1</f>
        <v>0.05621172353455828</v>
      </c>
    </row>
    <row r="130" spans="1:2" ht="15">
      <c r="A130" s="16">
        <f>Main!B133</f>
        <v>45169</v>
      </c>
      <c r="B130" s="13">
        <f>Main!C133/Main!C121-1</f>
        <v>0.021363832542080186</v>
      </c>
    </row>
    <row r="131" spans="1:2" ht="15">
      <c r="A131" s="16">
        <f>Main!B134</f>
        <v>45198</v>
      </c>
      <c r="B131" s="13">
        <f>Main!C134/Main!C122-1</f>
        <v>0.09695146641985297</v>
      </c>
    </row>
    <row r="132" spans="1:2" ht="15">
      <c r="A132" s="16">
        <f>Main!B135</f>
        <v>45230</v>
      </c>
      <c r="B132" s="13">
        <f>Main!C135/Main!C123-1</f>
        <v>0.09190151290418269</v>
      </c>
    </row>
    <row r="133" spans="1:2" ht="15">
      <c r="A133" s="16">
        <f>Main!B136</f>
        <v>45260</v>
      </c>
      <c r="B133" s="13">
        <f>Main!C136/Main!C124-1</f>
        <v>0.06050740907049845</v>
      </c>
    </row>
    <row r="134" spans="1:2" ht="15">
      <c r="A134" s="16">
        <f>Main!B137</f>
        <v>45289</v>
      </c>
      <c r="B134" s="13">
        <f>Main!C137/Main!C125-1</f>
        <v>0.0773141165298028</v>
      </c>
    </row>
    <row r="135" spans="1:2" ht="15">
      <c r="A135" s="16">
        <f>Main!B138</f>
        <v>45322</v>
      </c>
      <c r="B135" s="13">
        <f>Main!C138/Main!C126-1</f>
        <v>0.04203718674211787</v>
      </c>
    </row>
    <row r="136" spans="1:2" ht="15">
      <c r="A136" s="16">
        <f>Main!B139</f>
        <v>45351</v>
      </c>
      <c r="B136" s="13">
        <f>Main!C139/Main!C127-1</f>
        <v>0.06787623521788433</v>
      </c>
    </row>
    <row r="137" spans="1:2" ht="15">
      <c r="A137" s="16">
        <f>Main!B140</f>
        <v>45379</v>
      </c>
      <c r="B137" s="13">
        <f>Main!C140/Main!C128-1</f>
        <v>0.09077630511225321</v>
      </c>
    </row>
  </sheetData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B140"/>
  <sheetViews>
    <sheetView workbookViewId="0" topLeftCell="A1">
      <pane xSplit="1" ySplit="4" topLeftCell="B129" activePane="bottomRight" state="frozen"/>
      <selection pane="topRight" activeCell="B1" sqref="B1"/>
      <selection pane="bottomLeft" activeCell="A5" sqref="A5"/>
      <selection pane="bottomRight" activeCell="C1" sqref="C1:K1048576"/>
    </sheetView>
  </sheetViews>
  <sheetFormatPr defaultColWidth="11.421875" defaultRowHeight="15"/>
  <sheetData>
    <row r="4" spans="1:2" ht="15">
      <c r="A4" t="s">
        <v>0</v>
      </c>
      <c r="B4" s="1" t="s">
        <v>14</v>
      </c>
    </row>
    <row r="5" ht="15">
      <c r="A5" s="16">
        <f>Main!B5</f>
        <v>41274</v>
      </c>
    </row>
    <row r="6" spans="1:2" ht="15">
      <c r="A6" s="16">
        <f>Main!B6</f>
        <v>41305</v>
      </c>
      <c r="B6" s="13"/>
    </row>
    <row r="7" spans="1:2" ht="15">
      <c r="A7" s="16">
        <f>Main!B7</f>
        <v>41333</v>
      </c>
      <c r="B7" s="13"/>
    </row>
    <row r="8" spans="1:2" ht="15">
      <c r="A8" s="16">
        <f>Main!B8</f>
        <v>41362</v>
      </c>
      <c r="B8" s="13"/>
    </row>
    <row r="9" spans="1:2" ht="15">
      <c r="A9" s="16">
        <f>Main!B9</f>
        <v>41394</v>
      </c>
      <c r="B9" s="13"/>
    </row>
    <row r="10" spans="1:2" ht="15">
      <c r="A10" s="16">
        <f>Main!B10</f>
        <v>41425</v>
      </c>
      <c r="B10" s="13"/>
    </row>
    <row r="11" spans="1:2" ht="15">
      <c r="A11" s="16">
        <f>Main!B11</f>
        <v>41453</v>
      </c>
      <c r="B11" s="13"/>
    </row>
    <row r="12" spans="1:2" ht="15">
      <c r="A12" s="16">
        <f>Main!B12</f>
        <v>41486</v>
      </c>
      <c r="B12" s="13"/>
    </row>
    <row r="13" spans="1:2" ht="15">
      <c r="A13" s="16">
        <f>Main!B13</f>
        <v>41516</v>
      </c>
      <c r="B13" s="13"/>
    </row>
    <row r="14" spans="1:2" ht="15">
      <c r="A14" s="16">
        <f>Main!B14</f>
        <v>41547</v>
      </c>
      <c r="B14" s="13"/>
    </row>
    <row r="15" spans="1:2" ht="15">
      <c r="A15" s="16">
        <f>Main!B15</f>
        <v>41578</v>
      </c>
      <c r="B15" s="13"/>
    </row>
    <row r="16" spans="1:2" ht="15">
      <c r="A16" s="16">
        <f>Main!B16</f>
        <v>41607</v>
      </c>
      <c r="B16" s="13"/>
    </row>
    <row r="17" spans="1:2" ht="15">
      <c r="A17" s="16">
        <f>Main!B17</f>
        <v>41639</v>
      </c>
      <c r="B17" s="13"/>
    </row>
    <row r="18" spans="1:2" ht="15">
      <c r="A18" s="16">
        <f>Main!B18</f>
        <v>41670</v>
      </c>
      <c r="B18" s="13"/>
    </row>
    <row r="19" spans="1:2" ht="15">
      <c r="A19" s="16">
        <f>Main!B19</f>
        <v>41698</v>
      </c>
      <c r="B19" s="13"/>
    </row>
    <row r="20" spans="1:2" ht="15">
      <c r="A20" s="16">
        <f>Main!B20</f>
        <v>41729</v>
      </c>
      <c r="B20" s="13"/>
    </row>
    <row r="21" spans="1:2" ht="15">
      <c r="A21" s="16">
        <f>Main!B21</f>
        <v>41759</v>
      </c>
      <c r="B21" s="13"/>
    </row>
    <row r="22" spans="1:2" ht="15">
      <c r="A22" s="16">
        <f>Main!B22</f>
        <v>41789</v>
      </c>
      <c r="B22" s="13"/>
    </row>
    <row r="23" spans="1:2" ht="15">
      <c r="A23" s="16">
        <f>Main!B23</f>
        <v>41820</v>
      </c>
      <c r="B23" s="13"/>
    </row>
    <row r="24" spans="1:2" ht="15">
      <c r="A24" s="16">
        <f>Main!B24</f>
        <v>41851</v>
      </c>
      <c r="B24" s="13"/>
    </row>
    <row r="25" spans="1:2" ht="15">
      <c r="A25" s="16">
        <f>Main!B25</f>
        <v>41880</v>
      </c>
      <c r="B25" s="13"/>
    </row>
    <row r="26" spans="1:2" ht="15">
      <c r="A26" s="16">
        <f>Main!B26</f>
        <v>41912</v>
      </c>
      <c r="B26" s="13"/>
    </row>
    <row r="27" spans="1:2" ht="15">
      <c r="A27" s="16">
        <f>Main!B27</f>
        <v>41943</v>
      </c>
      <c r="B27" s="13"/>
    </row>
    <row r="28" spans="1:2" ht="15">
      <c r="A28" s="16">
        <f>Main!B28</f>
        <v>41971</v>
      </c>
      <c r="B28" s="13"/>
    </row>
    <row r="29" spans="1:2" ht="15">
      <c r="A29" s="16">
        <f>Main!B29</f>
        <v>42004</v>
      </c>
      <c r="B29" s="13">
        <f>Main!C29/Main!C5-1</f>
        <v>0.26302680083690344</v>
      </c>
    </row>
    <row r="30" spans="1:2" ht="15">
      <c r="A30" s="16">
        <f>Main!B30</f>
        <v>42034</v>
      </c>
      <c r="B30" s="13">
        <f>Main!C30/Main!C6-1</f>
        <v>0.276351880877743</v>
      </c>
    </row>
    <row r="31" spans="1:2" ht="15">
      <c r="A31" s="16">
        <f>Main!B31</f>
        <v>42062</v>
      </c>
      <c r="B31" s="13">
        <f>Main!C31/Main!C7-1</f>
        <v>0.29177590057287106</v>
      </c>
    </row>
    <row r="32" spans="1:2" ht="15">
      <c r="A32" s="16">
        <f>Main!B32</f>
        <v>42094</v>
      </c>
      <c r="B32" s="13">
        <f>Main!C32/Main!C8-1</f>
        <v>0.3072962207325367</v>
      </c>
    </row>
    <row r="33" spans="1:2" ht="15">
      <c r="A33" s="16">
        <f>Main!B33</f>
        <v>42124</v>
      </c>
      <c r="B33" s="13">
        <f>Main!C33/Main!C9-1</f>
        <v>0.4075456867753977</v>
      </c>
    </row>
    <row r="34" spans="1:2" ht="15">
      <c r="A34" s="16">
        <f>Main!B34</f>
        <v>42153</v>
      </c>
      <c r="B34" s="13">
        <f>Main!C34/Main!C10-1</f>
        <v>0.3735006458756229</v>
      </c>
    </row>
    <row r="35" spans="1:2" ht="15">
      <c r="A35" s="16">
        <f>Main!B35</f>
        <v>42185</v>
      </c>
      <c r="B35" s="13">
        <f>Main!C35/Main!C11-1</f>
        <v>0.3990641711229945</v>
      </c>
    </row>
    <row r="36" spans="1:2" ht="15">
      <c r="A36" s="16">
        <f>Main!B36</f>
        <v>42216</v>
      </c>
      <c r="B36" s="13">
        <f>Main!C36/Main!C12-1</f>
        <v>0.3099095704596835</v>
      </c>
    </row>
    <row r="37" spans="1:2" ht="15">
      <c r="A37" s="16">
        <f>Main!B37</f>
        <v>42247</v>
      </c>
      <c r="B37" s="13">
        <f>Main!C37/Main!C13-1</f>
        <v>0.2175143908653394</v>
      </c>
    </row>
    <row r="38" spans="1:2" ht="15">
      <c r="A38" s="16">
        <f>Main!B38</f>
        <v>42277</v>
      </c>
      <c r="B38" s="13">
        <f>Main!C38/Main!C14-1</f>
        <v>0.19458264234383638</v>
      </c>
    </row>
    <row r="39" spans="1:2" ht="15">
      <c r="A39" s="16">
        <f>Main!B39</f>
        <v>42307</v>
      </c>
      <c r="B39" s="13">
        <f>Main!C39/Main!C15-1</f>
        <v>0.21146531425466408</v>
      </c>
    </row>
    <row r="40" spans="1:2" ht="15">
      <c r="A40" s="16">
        <f>Main!B40</f>
        <v>42338</v>
      </c>
      <c r="B40" s="13">
        <f>Main!C40/Main!C16-1</f>
        <v>0.18760543372103333</v>
      </c>
    </row>
    <row r="41" spans="1:2" ht="15">
      <c r="A41" s="16">
        <f>Main!B41</f>
        <v>42369</v>
      </c>
      <c r="B41" s="13">
        <f>Main!C41/Main!C17-1</f>
        <v>0.18336849507735575</v>
      </c>
    </row>
    <row r="42" spans="1:2" ht="15">
      <c r="A42" s="16">
        <f>Main!B42</f>
        <v>42398</v>
      </c>
      <c r="B42" s="13">
        <f>Main!C42/Main!C18-1</f>
        <v>0.10683798292704383</v>
      </c>
    </row>
    <row r="43" spans="1:2" ht="15">
      <c r="A43" s="16">
        <f>Main!B43</f>
        <v>42429</v>
      </c>
      <c r="B43" s="13">
        <f>Main!C43/Main!C19-1</f>
        <v>0.08235804074555708</v>
      </c>
    </row>
    <row r="44" spans="1:2" ht="15">
      <c r="A44" s="16">
        <f>Main!B44</f>
        <v>42460</v>
      </c>
      <c r="B44" s="13">
        <f>Main!C44/Main!C20-1</f>
        <v>0.1364498878730378</v>
      </c>
    </row>
    <row r="45" spans="1:2" ht="15">
      <c r="A45" s="16">
        <f>Main!B45</f>
        <v>42489</v>
      </c>
      <c r="B45" s="13">
        <f>Main!C45/Main!C21-1</f>
        <v>0.13517901392805265</v>
      </c>
    </row>
    <row r="46" spans="1:2" ht="15">
      <c r="A46" s="16">
        <f>Main!B46</f>
        <v>42521</v>
      </c>
      <c r="B46" s="13">
        <f>Main!C46/Main!C22-1</f>
        <v>0.11406619385342776</v>
      </c>
    </row>
    <row r="47" spans="1:2" ht="15">
      <c r="A47" s="16">
        <f>Main!B47</f>
        <v>42551</v>
      </c>
      <c r="B47" s="13">
        <f>Main!C47/Main!C23-1</f>
        <v>0.09747352622363037</v>
      </c>
    </row>
    <row r="48" spans="1:2" ht="15">
      <c r="A48" s="16">
        <f>Main!B48</f>
        <v>42580</v>
      </c>
      <c r="B48" s="13">
        <f>Main!C48/Main!C24-1</f>
        <v>0.08115288624104333</v>
      </c>
    </row>
    <row r="49" spans="1:2" ht="15">
      <c r="A49" s="16">
        <f>Main!B49</f>
        <v>42613</v>
      </c>
      <c r="B49" s="13">
        <f>Main!C49/Main!C25-1</f>
        <v>0.10692818728250564</v>
      </c>
    </row>
    <row r="50" spans="1:2" ht="15">
      <c r="A50" s="16">
        <f>Main!B50</f>
        <v>42643</v>
      </c>
      <c r="B50" s="13">
        <f>Main!C50/Main!C26-1</f>
        <v>0.13596144730605153</v>
      </c>
    </row>
    <row r="51" spans="1:2" ht="15">
      <c r="A51" s="16">
        <f>Main!B51</f>
        <v>42674</v>
      </c>
      <c r="B51" s="13">
        <f>Main!C51/Main!C27-1</f>
        <v>0.15514400062779554</v>
      </c>
    </row>
    <row r="52" spans="1:2" ht="15">
      <c r="A52" s="16">
        <f>Main!B52</f>
        <v>42704</v>
      </c>
      <c r="B52" s="13">
        <f>Main!C52/Main!C28-1</f>
        <v>0.16136045969871105</v>
      </c>
    </row>
    <row r="53" spans="1:2" ht="15">
      <c r="A53" s="16">
        <f>Main!B53</f>
        <v>42734</v>
      </c>
      <c r="B53" s="13">
        <f>Main!C53/Main!C29-1</f>
        <v>0.18253530014987773</v>
      </c>
    </row>
    <row r="54" spans="1:2" ht="15">
      <c r="A54" s="16">
        <f>Main!B54</f>
        <v>42766</v>
      </c>
      <c r="B54" s="13">
        <f>Main!C54/Main!C30-1</f>
        <v>0.16862383912809875</v>
      </c>
    </row>
    <row r="55" spans="1:2" ht="15">
      <c r="A55" s="16">
        <f>Main!B55</f>
        <v>42794</v>
      </c>
      <c r="B55" s="13">
        <f>Main!C55/Main!C31-1</f>
        <v>0.18077269993986778</v>
      </c>
    </row>
    <row r="56" spans="1:2" ht="15">
      <c r="A56" s="16">
        <f>Main!B56</f>
        <v>42825</v>
      </c>
      <c r="B56" s="13">
        <f>Main!C56/Main!C32-1</f>
        <v>0.18757431629013088</v>
      </c>
    </row>
    <row r="57" spans="1:2" ht="15">
      <c r="A57" s="16">
        <f>Main!B57</f>
        <v>42855</v>
      </c>
      <c r="B57" s="13">
        <f>Main!C57/Main!C33-1</f>
        <v>0.12438922239285222</v>
      </c>
    </row>
    <row r="58" spans="1:2" ht="15">
      <c r="A58" s="16">
        <f>Main!B58</f>
        <v>42886</v>
      </c>
      <c r="B58" s="13">
        <f>Main!C58/Main!C34-1</f>
        <v>0.08793497245734239</v>
      </c>
    </row>
    <row r="59" spans="1:2" ht="15">
      <c r="A59" s="16">
        <f>Main!B59</f>
        <v>42916</v>
      </c>
      <c r="B59" s="13">
        <f>Main!C59/Main!C35-1</f>
        <v>0.11057265715650821</v>
      </c>
    </row>
    <row r="60" spans="1:2" ht="15">
      <c r="A60" s="16">
        <f>Main!B60</f>
        <v>42947</v>
      </c>
      <c r="B60" s="13">
        <f>Main!C60/Main!C36-1</f>
        <v>0.17855601898461093</v>
      </c>
    </row>
    <row r="61" spans="1:2" ht="15">
      <c r="A61" s="16">
        <f>Main!B61</f>
        <v>42978</v>
      </c>
      <c r="B61" s="13">
        <f>Main!C61/Main!C37-1</f>
        <v>0.2777088823438225</v>
      </c>
    </row>
    <row r="62" spans="1:2" ht="15">
      <c r="A62" s="16">
        <f>Main!B62</f>
        <v>43008</v>
      </c>
      <c r="B62" s="13">
        <f>Main!C62/Main!C38-1</f>
        <v>0.27934598179854997</v>
      </c>
    </row>
    <row r="63" spans="1:2" ht="15">
      <c r="A63" s="16">
        <f>Main!B63</f>
        <v>43039</v>
      </c>
      <c r="B63" s="13">
        <f>Main!C63/Main!C39-1</f>
        <v>0.2673245122224712</v>
      </c>
    </row>
    <row r="64" spans="1:2" ht="15">
      <c r="A64" s="16">
        <f>Main!B64</f>
        <v>43069</v>
      </c>
      <c r="B64" s="13">
        <f>Main!C64/Main!C40-1</f>
        <v>0.2625598086124403</v>
      </c>
    </row>
    <row r="65" spans="1:2" ht="15">
      <c r="A65" s="16">
        <f>Main!B65</f>
        <v>43100</v>
      </c>
      <c r="B65" s="13">
        <f>Main!C65/Main!C41-1</f>
        <v>0.2549398306343782</v>
      </c>
    </row>
    <row r="66" spans="1:2" ht="15">
      <c r="A66" s="16">
        <f>Main!B66</f>
        <v>43131</v>
      </c>
      <c r="B66" s="13">
        <f>Main!C66/Main!C42-1</f>
        <v>0.38538602210384054</v>
      </c>
    </row>
    <row r="67" spans="1:2" ht="15">
      <c r="A67" s="16">
        <f>Main!B67</f>
        <v>43159</v>
      </c>
      <c r="B67" s="13">
        <f>Main!C67/Main!C43-1</f>
        <v>0.36651982378854653</v>
      </c>
    </row>
    <row r="68" spans="1:2" ht="15">
      <c r="A68" s="16">
        <f>Main!B68</f>
        <v>43190</v>
      </c>
      <c r="B68" s="13">
        <f>Main!C68/Main!C44-1</f>
        <v>0.2710989678202793</v>
      </c>
    </row>
    <row r="69" spans="1:2" ht="15">
      <c r="A69" s="16">
        <f>Main!B69</f>
        <v>43220</v>
      </c>
      <c r="B69" s="13">
        <f>Main!C69/Main!C45-1</f>
        <v>0.2779074143771172</v>
      </c>
    </row>
    <row r="70" spans="1:2" ht="15">
      <c r="A70" s="16">
        <f>Main!B70</f>
        <v>43251</v>
      </c>
      <c r="B70" s="13">
        <f>Main!C70/Main!C46-1</f>
        <v>0.30731337627889355</v>
      </c>
    </row>
    <row r="71" spans="1:2" ht="15">
      <c r="A71" s="16">
        <f>Main!B71</f>
        <v>43281</v>
      </c>
      <c r="B71" s="13">
        <f>Main!C71/Main!C47-1</f>
        <v>0.2767816441270323</v>
      </c>
    </row>
    <row r="72" spans="1:2" ht="15">
      <c r="A72" s="16">
        <f>Main!B72</f>
        <v>43312</v>
      </c>
      <c r="B72" s="13">
        <f>Main!C72/Main!C48-1</f>
        <v>0.2368754188696105</v>
      </c>
    </row>
    <row r="73" spans="1:2" ht="15">
      <c r="A73" s="16">
        <f>Main!B73</f>
        <v>43343</v>
      </c>
      <c r="B73" s="13">
        <f>Main!C73/Main!C49-1</f>
        <v>0.1756216061731921</v>
      </c>
    </row>
    <row r="74" spans="1:2" ht="15">
      <c r="A74" s="16">
        <f>Main!B74</f>
        <v>43373</v>
      </c>
      <c r="B74" s="13">
        <f>Main!C74/Main!C50-1</f>
        <v>0.1299812226163155</v>
      </c>
    </row>
    <row r="75" spans="1:2" ht="15">
      <c r="A75" s="16">
        <f>Main!B75</f>
        <v>43404</v>
      </c>
      <c r="B75" s="13">
        <f>Main!C75/Main!C51-1</f>
        <v>0.018885869565217428</v>
      </c>
    </row>
    <row r="76" spans="1:2" ht="15">
      <c r="A76" s="16">
        <f>Main!B76</f>
        <v>43434</v>
      </c>
      <c r="B76" s="13">
        <f>Main!C76/Main!C52-1</f>
        <v>0.027681198181331856</v>
      </c>
    </row>
    <row r="77" spans="1:2" ht="15">
      <c r="A77" s="16">
        <f>Main!B77</f>
        <v>43465</v>
      </c>
      <c r="B77" s="13">
        <f>Main!C77/Main!C53-1</f>
        <v>0.011940497631912406</v>
      </c>
    </row>
    <row r="78" spans="1:2" ht="15">
      <c r="A78" s="16">
        <f>Main!B78</f>
        <v>43496</v>
      </c>
      <c r="B78" s="13">
        <f>Main!C78/Main!C54-1</f>
        <v>0.03618809930382261</v>
      </c>
    </row>
    <row r="79" spans="1:2" ht="15">
      <c r="A79" s="16">
        <f>Main!B79</f>
        <v>43524</v>
      </c>
      <c r="B79" s="13">
        <f>Main!C79/Main!C55-1</f>
        <v>0.025908714749506512</v>
      </c>
    </row>
    <row r="80" spans="1:2" ht="15">
      <c r="A80" s="16">
        <f>Main!B80</f>
        <v>43555</v>
      </c>
      <c r="B80" s="13">
        <f>Main!C80/Main!C56-1</f>
        <v>0.01514392991239033</v>
      </c>
    </row>
    <row r="81" spans="1:2" ht="15">
      <c r="A81" s="16">
        <f>Main!B81</f>
        <v>43585</v>
      </c>
      <c r="B81" s="13">
        <f>Main!C81/Main!C57-1</f>
        <v>0.0172585050906382</v>
      </c>
    </row>
    <row r="82" spans="1:2" ht="15">
      <c r="A82" s="16">
        <f>Main!B82</f>
        <v>43616</v>
      </c>
      <c r="B82" s="13">
        <f>Main!C82/Main!C58-1</f>
        <v>-0.027415869095399836</v>
      </c>
    </row>
    <row r="83" spans="1:2" ht="15">
      <c r="A83" s="16">
        <f>Main!B83</f>
        <v>43646</v>
      </c>
      <c r="B83" s="13">
        <f>Main!C83/Main!C59-1</f>
        <v>-0.0221867125560814</v>
      </c>
    </row>
    <row r="84" spans="1:2" ht="15">
      <c r="A84" s="16">
        <f>Main!B84</f>
        <v>43677</v>
      </c>
      <c r="B84" s="13">
        <f>Main!C84/Main!C60-1</f>
        <v>-0.03148453230825554</v>
      </c>
    </row>
    <row r="85" spans="1:2" ht="15">
      <c r="A85" s="16">
        <f>Main!B85</f>
        <v>43708</v>
      </c>
      <c r="B85" s="13">
        <f>Main!C85/Main!C61-1</f>
        <v>-0.09068850470124346</v>
      </c>
    </row>
    <row r="86" spans="1:2" ht="15">
      <c r="A86" s="16">
        <f>Main!B86</f>
        <v>43738</v>
      </c>
      <c r="B86" s="13">
        <f>Main!C86/Main!C62-1</f>
        <v>-0.0922956353990837</v>
      </c>
    </row>
    <row r="87" spans="1:2" ht="15">
      <c r="A87" s="16">
        <f>Main!B87</f>
        <v>43769</v>
      </c>
      <c r="B87" s="13">
        <f>Main!C87/Main!C63-1</f>
        <v>-0.10918421518315335</v>
      </c>
    </row>
    <row r="88" spans="1:2" ht="15">
      <c r="A88" s="16">
        <f>Main!B88</f>
        <v>43799</v>
      </c>
      <c r="B88" s="13">
        <f>Main!C88/Main!C64-1</f>
        <v>-0.10267645665561342</v>
      </c>
    </row>
    <row r="89" spans="1:2" ht="15">
      <c r="A89" s="16">
        <f>Main!B89</f>
        <v>43830</v>
      </c>
      <c r="B89" s="13">
        <f>Main!C89/Main!C65-1</f>
        <v>-0.08162661299869767</v>
      </c>
    </row>
    <row r="90" spans="1:2" ht="15">
      <c r="A90" s="16">
        <f>Main!B90</f>
        <v>43861</v>
      </c>
      <c r="B90" s="13">
        <f>Main!C90/Main!C66-1</f>
        <v>-0.1481290174471993</v>
      </c>
    </row>
    <row r="91" spans="1:2" ht="15">
      <c r="A91" s="16">
        <f>Main!B91</f>
        <v>43890</v>
      </c>
      <c r="B91" s="13">
        <f>Main!C91/Main!C67-1</f>
        <v>-0.154152746028955</v>
      </c>
    </row>
    <row r="92" spans="1:2" ht="15">
      <c r="A92" s="16">
        <f>Main!B92</f>
        <v>43921</v>
      </c>
      <c r="B92" s="13">
        <f>Main!C92/Main!C68-1</f>
        <v>-0.2597325053737759</v>
      </c>
    </row>
    <row r="93" spans="1:2" ht="15">
      <c r="A93" s="16">
        <f>Main!B93</f>
        <v>43951</v>
      </c>
      <c r="B93" s="13">
        <f>Main!C93/Main!C69-1</f>
        <v>-0.21140366378040887</v>
      </c>
    </row>
    <row r="94" spans="1:2" ht="15">
      <c r="A94" s="16">
        <f>Main!B94</f>
        <v>43982</v>
      </c>
      <c r="B94" s="13">
        <f>Main!C94/Main!C70-1</f>
        <v>-0.2252753623188407</v>
      </c>
    </row>
    <row r="95" spans="1:2" ht="15">
      <c r="A95" s="16">
        <f>Main!B95</f>
        <v>44012</v>
      </c>
      <c r="B95" s="13">
        <f>Main!C95/Main!C71-1</f>
        <v>-0.19285926807497777</v>
      </c>
    </row>
    <row r="96" spans="1:2" ht="15">
      <c r="A96" s="16">
        <f>Main!B96</f>
        <v>44043</v>
      </c>
      <c r="B96" s="13">
        <f>Main!C96/Main!C72-1</f>
        <v>-0.17116195063214934</v>
      </c>
    </row>
    <row r="97" spans="1:2" ht="15">
      <c r="A97" s="16">
        <f>Main!B97</f>
        <v>44074</v>
      </c>
      <c r="B97" s="13">
        <f>Main!C97/Main!C73-1</f>
        <v>-0.14166767959158866</v>
      </c>
    </row>
    <row r="98" spans="1:2" ht="15">
      <c r="A98" s="16">
        <f>Main!B98</f>
        <v>44104</v>
      </c>
      <c r="B98" s="13">
        <f>Main!C98/Main!C74-1</f>
        <v>-0.13263170851797135</v>
      </c>
    </row>
    <row r="99" spans="1:2" ht="15">
      <c r="A99" s="16">
        <f>Main!B99</f>
        <v>44135</v>
      </c>
      <c r="B99" s="13">
        <f>Main!C99/Main!C75-1</f>
        <v>-0.04693959194559272</v>
      </c>
    </row>
    <row r="100" spans="1:2" ht="15">
      <c r="A100" s="16">
        <f>Main!B100</f>
        <v>44165</v>
      </c>
      <c r="B100" s="13">
        <f>Main!C100/Main!C76-1</f>
        <v>0.011776187378009118</v>
      </c>
    </row>
    <row r="101" spans="1:2" ht="15">
      <c r="A101" s="16">
        <f>Main!B101</f>
        <v>44196</v>
      </c>
      <c r="B101" s="13">
        <f>Main!C101/Main!C77-1</f>
        <v>0.06506262359920889</v>
      </c>
    </row>
    <row r="102" spans="1:2" ht="15">
      <c r="A102" s="16">
        <f>Main!B102</f>
        <v>44227</v>
      </c>
      <c r="B102" s="13">
        <f>Main!C102/Main!C78-1</f>
        <v>0.03809342714077446</v>
      </c>
    </row>
    <row r="103" spans="1:2" ht="15">
      <c r="A103" s="16">
        <f>Main!B103</f>
        <v>44255</v>
      </c>
      <c r="B103" s="13">
        <f>Main!C103/Main!C79-1</f>
        <v>0.07191610821543803</v>
      </c>
    </row>
    <row r="104" spans="1:2" ht="15">
      <c r="A104" s="16">
        <f>Main!B104</f>
        <v>44286</v>
      </c>
      <c r="B104" s="13">
        <f>Main!C104/Main!C80-1</f>
        <v>0.09943286894341008</v>
      </c>
    </row>
    <row r="105" spans="1:2" ht="15">
      <c r="A105" s="16">
        <f>Main!B105</f>
        <v>44316</v>
      </c>
      <c r="B105" s="13">
        <f>Main!C105/Main!C81-1</f>
        <v>0.13798364457463674</v>
      </c>
    </row>
    <row r="106" spans="1:2" ht="15">
      <c r="A106" s="16">
        <f>Main!B106</f>
        <v>44347</v>
      </c>
      <c r="B106" s="13">
        <f>Main!C106/Main!C82-1</f>
        <v>0.18817852834740667</v>
      </c>
    </row>
    <row r="107" spans="1:2" ht="15">
      <c r="A107" s="16">
        <f>Main!B107</f>
        <v>44377</v>
      </c>
      <c r="B107" s="13">
        <f>Main!C107/Main!C83-1</f>
        <v>0.20364550597108733</v>
      </c>
    </row>
    <row r="108" spans="1:2" ht="15">
      <c r="A108" s="16">
        <f>Main!B108</f>
        <v>44408</v>
      </c>
      <c r="B108" s="13">
        <f>Main!C108/Main!C84-1</f>
        <v>0.17778617778617778</v>
      </c>
    </row>
    <row r="109" spans="1:2" ht="15">
      <c r="A109" s="16">
        <f>Main!B109</f>
        <v>44439</v>
      </c>
      <c r="B109" s="13">
        <f>Main!C109/Main!C85-1</f>
        <v>0.26250833889259506</v>
      </c>
    </row>
    <row r="110" spans="1:2" ht="15">
      <c r="A110" s="16">
        <f>Main!B110</f>
        <v>44469</v>
      </c>
      <c r="B110" s="13">
        <f>Main!C110/Main!C86-1</f>
        <v>0.2684465697017999</v>
      </c>
    </row>
    <row r="111" spans="1:2" ht="15">
      <c r="A111" s="16">
        <f>Main!B111</f>
        <v>44500</v>
      </c>
      <c r="B111" s="13">
        <f>Main!C111/Main!C87-1</f>
        <v>0.26056151503112157</v>
      </c>
    </row>
    <row r="112" spans="1:2" ht="15">
      <c r="A112" s="16">
        <f>Main!B112</f>
        <v>44530</v>
      </c>
      <c r="B112" s="13">
        <f>Main!C112/Main!C88-1</f>
        <v>0.22891645770093705</v>
      </c>
    </row>
    <row r="113" spans="1:2" ht="15">
      <c r="A113" s="16">
        <f>Main!B113</f>
        <v>44561</v>
      </c>
      <c r="B113" s="13">
        <f>Main!C113/Main!C89-1</f>
        <v>0.23151788591685452</v>
      </c>
    </row>
    <row r="114" spans="1:2" ht="15">
      <c r="A114" s="16">
        <f>Main!B114</f>
        <v>44592</v>
      </c>
      <c r="B114" s="13">
        <f>Main!C114/Main!C90-1</f>
        <v>0.2672640301825775</v>
      </c>
    </row>
    <row r="115" spans="1:2" ht="15">
      <c r="A115" s="16">
        <f>Main!B115</f>
        <v>44620</v>
      </c>
      <c r="B115" s="13">
        <f>Main!C115/Main!C91-1</f>
        <v>0.32998406208855946</v>
      </c>
    </row>
    <row r="116" spans="1:2" ht="15">
      <c r="A116" s="16">
        <f>Main!B116</f>
        <v>44651</v>
      </c>
      <c r="B116" s="13">
        <f>Main!C116/Main!C92-1</f>
        <v>0.5512179383771576</v>
      </c>
    </row>
    <row r="117" spans="1:2" ht="15">
      <c r="A117" s="16">
        <f>Main!B117</f>
        <v>44681</v>
      </c>
      <c r="B117" s="13">
        <f>Main!C117/Main!C93-1</f>
        <v>0.4250821631311623</v>
      </c>
    </row>
    <row r="118" spans="1:2" ht="15">
      <c r="A118" s="16">
        <f>Main!B118</f>
        <v>44712</v>
      </c>
      <c r="B118" s="13">
        <f>Main!C118/Main!C94-1</f>
        <v>0.4265938341813831</v>
      </c>
    </row>
    <row r="119" spans="1:2" ht="15">
      <c r="A119" s="16">
        <f>Main!B119</f>
        <v>44742</v>
      </c>
      <c r="B119" s="13">
        <f>Main!C119/Main!C95-1</f>
        <v>0.3515187260395165</v>
      </c>
    </row>
    <row r="120" spans="1:2" ht="15">
      <c r="A120" s="16">
        <f>Main!B120</f>
        <v>44773</v>
      </c>
      <c r="B120" s="13">
        <f>Main!C120/Main!C96-1</f>
        <v>0.32839398561778177</v>
      </c>
    </row>
    <row r="121" spans="1:2" ht="15">
      <c r="A121" s="16">
        <f>Main!B121</f>
        <v>44804</v>
      </c>
      <c r="B121" s="13">
        <f>Main!C121/Main!C97-1</f>
        <v>0.3124690221624302</v>
      </c>
    </row>
    <row r="122" spans="1:2" ht="15">
      <c r="A122" s="16">
        <f>Main!B122</f>
        <v>44834</v>
      </c>
      <c r="B122" s="13">
        <f>Main!C122/Main!C98-1</f>
        <v>0.22663733768537564</v>
      </c>
    </row>
    <row r="123" spans="1:2" ht="15">
      <c r="A123" s="16">
        <f>Main!B123</f>
        <v>44865</v>
      </c>
      <c r="B123" s="13">
        <f>Main!C123/Main!C99-1</f>
        <v>0.17916608367147058</v>
      </c>
    </row>
    <row r="124" spans="1:2" ht="15">
      <c r="A124" s="16">
        <f>Main!B124</f>
        <v>44895</v>
      </c>
      <c r="B124" s="13">
        <f>Main!C124/Main!C100-1</f>
        <v>0.14564979744067919</v>
      </c>
    </row>
    <row r="125" spans="1:2" ht="15">
      <c r="A125" s="16">
        <f>Main!B125</f>
        <v>44926</v>
      </c>
      <c r="B125" s="13">
        <f>Main!C125/Main!C101-1</f>
        <v>0.10794083059974002</v>
      </c>
    </row>
    <row r="126" spans="1:2" ht="15">
      <c r="A126" s="16">
        <f>Main!B126</f>
        <v>44957</v>
      </c>
      <c r="B126" s="13">
        <f>Main!C126/Main!C102-1</f>
        <v>0.13292221272438653</v>
      </c>
    </row>
    <row r="127" spans="1:2" ht="15">
      <c r="A127" s="16">
        <f>Main!B127</f>
        <v>44985</v>
      </c>
      <c r="B127" s="13">
        <f>Main!C127/Main!C103-1</f>
        <v>0.07201157742402309</v>
      </c>
    </row>
    <row r="128" spans="1:2" ht="15">
      <c r="A128" s="16">
        <f>Main!B128</f>
        <v>45016</v>
      </c>
      <c r="B128" s="13">
        <f>Main!C128/Main!C104-1</f>
        <v>0.03644519203812724</v>
      </c>
    </row>
    <row r="129" spans="1:2" ht="15">
      <c r="A129" s="16">
        <f>Main!B129</f>
        <v>45046</v>
      </c>
      <c r="B129" s="13">
        <f>Main!C129/Main!C105-1</f>
        <v>0.011208237249959785</v>
      </c>
    </row>
    <row r="130" spans="1:2" ht="15">
      <c r="A130" s="16">
        <f>Main!B130</f>
        <v>45077</v>
      </c>
      <c r="B130" s="13">
        <f>Main!C130/Main!C106-1</f>
        <v>-0.008175260486240954</v>
      </c>
    </row>
    <row r="131" spans="1:2" ht="15">
      <c r="A131" s="16">
        <f>Main!B131</f>
        <v>45107</v>
      </c>
      <c r="B131" s="13">
        <f>Main!C131/Main!C107-1</f>
        <v>-0.007989556135770237</v>
      </c>
    </row>
    <row r="132" spans="1:2" ht="15">
      <c r="A132" s="16">
        <f>Main!B132</f>
        <v>45138</v>
      </c>
      <c r="B132" s="13">
        <f>Main!C132/Main!C108-1</f>
        <v>0.03321743781759823</v>
      </c>
    </row>
    <row r="133" spans="1:2" ht="15">
      <c r="A133" s="16">
        <f>Main!B133</f>
        <v>45169</v>
      </c>
      <c r="B133" s="13">
        <f>Main!C133/Main!C109-1</f>
        <v>0.0003698811096433108</v>
      </c>
    </row>
    <row r="134" spans="1:2" ht="15">
      <c r="A134" s="16">
        <f>Main!B134</f>
        <v>45198</v>
      </c>
      <c r="B134" s="13">
        <f>Main!C134/Main!C110-1</f>
        <v>-0.007120791664485093</v>
      </c>
    </row>
    <row r="135" spans="1:2" ht="15">
      <c r="A135" s="16">
        <f>Main!B135</f>
        <v>45230</v>
      </c>
      <c r="B135" s="13">
        <f>Main!C135/Main!C111-1</f>
        <v>-0.03325103745338032</v>
      </c>
    </row>
    <row r="136" spans="1:2" ht="15">
      <c r="A136" s="16">
        <f>Main!B136</f>
        <v>45260</v>
      </c>
      <c r="B136" s="13">
        <f>Main!C136/Main!C112-1</f>
        <v>0.014551898190409807</v>
      </c>
    </row>
    <row r="137" spans="1:2" ht="15">
      <c r="A137" s="16">
        <f>Main!B137</f>
        <v>45289</v>
      </c>
      <c r="B137" s="13">
        <f>Main!C137/Main!C113-1</f>
        <v>0.009315957502485928</v>
      </c>
    </row>
    <row r="138" spans="1:2" ht="15">
      <c r="A138" s="16">
        <f>Main!B138</f>
        <v>45322</v>
      </c>
      <c r="B138" s="13">
        <f>Main!C138/Main!C114-1</f>
        <v>0.027910685805422553</v>
      </c>
    </row>
    <row r="139" spans="1:2" ht="15">
      <c r="A139" s="16">
        <f>Main!B139</f>
        <v>45351</v>
      </c>
      <c r="B139" s="13">
        <f>Main!C139/Main!C115-1</f>
        <v>0.03037565779190321</v>
      </c>
    </row>
    <row r="140" spans="1:2" ht="15">
      <c r="A140" s="16">
        <f>Main!B140</f>
        <v>45379</v>
      </c>
      <c r="B140" s="13">
        <f>Main!C140/Main!C116-1</f>
        <v>0.0484089018302829</v>
      </c>
    </row>
  </sheetData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B140"/>
  <sheetViews>
    <sheetView workbookViewId="0" topLeftCell="A125">
      <selection activeCell="C125" sqref="C1:K1048576"/>
    </sheetView>
  </sheetViews>
  <sheetFormatPr defaultColWidth="11.421875" defaultRowHeight="15"/>
  <sheetData>
    <row r="4" spans="1:2" ht="15">
      <c r="A4" t="s">
        <v>0</v>
      </c>
      <c r="B4" s="1" t="s">
        <v>14</v>
      </c>
    </row>
    <row r="5" ht="15">
      <c r="A5" s="16">
        <f>Main!B5</f>
        <v>41274</v>
      </c>
    </row>
    <row r="6" spans="1:2" ht="15">
      <c r="A6" s="16">
        <f>Main!B6</f>
        <v>41305</v>
      </c>
      <c r="B6" s="13"/>
    </row>
    <row r="7" spans="1:2" ht="15">
      <c r="A7" s="16">
        <f>Main!B7</f>
        <v>41333</v>
      </c>
      <c r="B7" s="13"/>
    </row>
    <row r="8" spans="1:2" ht="15">
      <c r="A8" s="16">
        <f>Main!B8</f>
        <v>41362</v>
      </c>
      <c r="B8" s="13"/>
    </row>
    <row r="9" spans="1:2" ht="15">
      <c r="A9" s="16">
        <f>Main!B9</f>
        <v>41394</v>
      </c>
      <c r="B9" s="13"/>
    </row>
    <row r="10" spans="1:2" ht="15">
      <c r="A10" s="16">
        <f>Main!B10</f>
        <v>41425</v>
      </c>
      <c r="B10" s="13"/>
    </row>
    <row r="11" spans="1:2" ht="15">
      <c r="A11" s="16">
        <f>Main!B11</f>
        <v>41453</v>
      </c>
      <c r="B11" s="13"/>
    </row>
    <row r="12" spans="1:2" ht="15">
      <c r="A12" s="16">
        <f>Main!B12</f>
        <v>41486</v>
      </c>
      <c r="B12" s="13"/>
    </row>
    <row r="13" spans="1:2" ht="15">
      <c r="A13" s="16">
        <f>Main!B13</f>
        <v>41516</v>
      </c>
      <c r="B13" s="13"/>
    </row>
    <row r="14" spans="1:2" ht="15">
      <c r="A14" s="16">
        <f>Main!B14</f>
        <v>41547</v>
      </c>
      <c r="B14" s="13"/>
    </row>
    <row r="15" spans="1:2" ht="15">
      <c r="A15" s="16">
        <f>Main!B15</f>
        <v>41578</v>
      </c>
      <c r="B15" s="13"/>
    </row>
    <row r="16" spans="1:2" ht="15">
      <c r="A16" s="16">
        <f>Main!B16</f>
        <v>41607</v>
      </c>
      <c r="B16" s="13"/>
    </row>
    <row r="17" spans="1:2" ht="15">
      <c r="A17" s="16">
        <f>Main!B17</f>
        <v>41639</v>
      </c>
      <c r="B17" s="13"/>
    </row>
    <row r="18" spans="1:2" ht="15">
      <c r="A18" s="16">
        <f>Main!B18</f>
        <v>41670</v>
      </c>
      <c r="B18" s="13"/>
    </row>
    <row r="19" spans="1:2" ht="15">
      <c r="A19" s="16">
        <f>Main!B19</f>
        <v>41698</v>
      </c>
      <c r="B19" s="13"/>
    </row>
    <row r="20" spans="1:2" ht="15">
      <c r="A20" s="16">
        <f>Main!B20</f>
        <v>41729</v>
      </c>
      <c r="B20" s="13"/>
    </row>
    <row r="21" spans="1:2" ht="15">
      <c r="A21" s="16">
        <f>Main!B21</f>
        <v>41759</v>
      </c>
      <c r="B21" s="13"/>
    </row>
    <row r="22" spans="1:2" ht="15">
      <c r="A22" s="16">
        <f>Main!B22</f>
        <v>41789</v>
      </c>
      <c r="B22" s="13"/>
    </row>
    <row r="23" spans="1:2" ht="15">
      <c r="A23" s="16">
        <f>Main!B23</f>
        <v>41820</v>
      </c>
      <c r="B23" s="13"/>
    </row>
    <row r="24" spans="1:2" ht="15">
      <c r="A24" s="16">
        <f>Main!B24</f>
        <v>41851</v>
      </c>
      <c r="B24" s="13"/>
    </row>
    <row r="25" spans="1:2" ht="15">
      <c r="A25" s="16">
        <f>Main!B25</f>
        <v>41880</v>
      </c>
      <c r="B25" s="13"/>
    </row>
    <row r="26" spans="1:2" ht="15">
      <c r="A26" s="16">
        <f>Main!B26</f>
        <v>41912</v>
      </c>
      <c r="B26" s="13"/>
    </row>
    <row r="27" spans="1:2" ht="15">
      <c r="A27" s="16">
        <f>Main!B27</f>
        <v>41943</v>
      </c>
      <c r="B27" s="13"/>
    </row>
    <row r="28" spans="1:2" ht="15">
      <c r="A28" s="16">
        <f>Main!B28</f>
        <v>41971</v>
      </c>
      <c r="B28" s="13"/>
    </row>
    <row r="29" spans="1:2" ht="15">
      <c r="A29" s="16">
        <f>Main!B29</f>
        <v>42004</v>
      </c>
      <c r="B29" s="13"/>
    </row>
    <row r="30" spans="1:2" ht="15">
      <c r="A30" s="16">
        <f>Main!B30</f>
        <v>42034</v>
      </c>
      <c r="B30" s="13"/>
    </row>
    <row r="31" spans="1:2" ht="15">
      <c r="A31" s="16">
        <f>Main!B31</f>
        <v>42062</v>
      </c>
      <c r="B31" s="13"/>
    </row>
    <row r="32" spans="1:2" ht="15">
      <c r="A32" s="16">
        <f>Main!B32</f>
        <v>42094</v>
      </c>
      <c r="B32" s="13"/>
    </row>
    <row r="33" spans="1:2" ht="15">
      <c r="A33" s="16">
        <f>Main!B33</f>
        <v>42124</v>
      </c>
      <c r="B33" s="13"/>
    </row>
    <row r="34" spans="1:2" ht="15">
      <c r="A34" s="16">
        <f>Main!B34</f>
        <v>42153</v>
      </c>
      <c r="B34" s="13"/>
    </row>
    <row r="35" spans="1:2" ht="15">
      <c r="A35" s="16">
        <f>Main!B35</f>
        <v>42185</v>
      </c>
      <c r="B35" s="13"/>
    </row>
    <row r="36" spans="1:2" ht="15">
      <c r="A36" s="16">
        <f>Main!B36</f>
        <v>42216</v>
      </c>
      <c r="B36" s="13"/>
    </row>
    <row r="37" spans="1:2" ht="15">
      <c r="A37" s="16">
        <f>Main!B37</f>
        <v>42247</v>
      </c>
      <c r="B37" s="13"/>
    </row>
    <row r="38" spans="1:2" ht="15">
      <c r="A38" s="16">
        <f>Main!B38</f>
        <v>42277</v>
      </c>
      <c r="B38" s="13"/>
    </row>
    <row r="39" spans="1:2" ht="15">
      <c r="A39" s="16">
        <f>Main!B39</f>
        <v>42307</v>
      </c>
      <c r="B39" s="13"/>
    </row>
    <row r="40" spans="1:2" ht="15">
      <c r="A40" s="16">
        <f>Main!B40</f>
        <v>42338</v>
      </c>
      <c r="B40" s="13"/>
    </row>
    <row r="41" spans="1:2" ht="15">
      <c r="A41" s="16">
        <f>Main!B41</f>
        <v>42369</v>
      </c>
      <c r="B41" s="13">
        <f>Main!C41/Main!C5-1</f>
        <v>0.3412374215403009</v>
      </c>
    </row>
    <row r="42" spans="1:2" ht="15">
      <c r="A42" s="16">
        <f>Main!B42</f>
        <v>42398</v>
      </c>
      <c r="B42" s="13">
        <f>Main!C42/Main!C6-1</f>
        <v>0.23207288401253923</v>
      </c>
    </row>
    <row r="43" spans="1:2" ht="15">
      <c r="A43" s="16">
        <f>Main!B43</f>
        <v>42429</v>
      </c>
      <c r="B43" s="13">
        <f>Main!C43/Main!C7-1</f>
        <v>0.2122536168560054</v>
      </c>
    </row>
    <row r="44" spans="1:2" ht="15">
      <c r="A44" s="16">
        <f>Main!B44</f>
        <v>42460</v>
      </c>
      <c r="B44" s="13">
        <f>Main!C44/Main!C8-1</f>
        <v>0.2800932672690175</v>
      </c>
    </row>
    <row r="45" spans="1:2" ht="15">
      <c r="A45" s="16">
        <f>Main!B45</f>
        <v>42489</v>
      </c>
      <c r="B45" s="13">
        <f>Main!C45/Main!C9-1</f>
        <v>0.30526626056199646</v>
      </c>
    </row>
    <row r="46" spans="1:2" ht="15">
      <c r="A46" s="16">
        <f>Main!B46</f>
        <v>42521</v>
      </c>
      <c r="B46" s="13">
        <f>Main!C46/Main!C10-1</f>
        <v>0.21747554899427923</v>
      </c>
    </row>
    <row r="47" spans="1:2" ht="15">
      <c r="A47" s="16">
        <f>Main!B47</f>
        <v>42551</v>
      </c>
      <c r="B47" s="13">
        <f>Main!C47/Main!C11-1</f>
        <v>0.25687547746371275</v>
      </c>
    </row>
    <row r="48" spans="1:2" ht="15">
      <c r="A48" s="16">
        <f>Main!B48</f>
        <v>42580</v>
      </c>
      <c r="B48" s="13">
        <f>Main!C48/Main!C12-1</f>
        <v>0.2649773926149208</v>
      </c>
    </row>
    <row r="49" spans="1:2" ht="15">
      <c r="A49" s="16">
        <f>Main!B49</f>
        <v>42613</v>
      </c>
      <c r="B49" s="13">
        <f>Main!C49/Main!C13-1</f>
        <v>0.3207511559875438</v>
      </c>
    </row>
    <row r="50" spans="1:2" ht="15">
      <c r="A50" s="16">
        <f>Main!B50</f>
        <v>42643</v>
      </c>
      <c r="B50" s="13">
        <f>Main!C50/Main!C14-1</f>
        <v>0.3247650635710335</v>
      </c>
    </row>
    <row r="51" spans="1:2" ht="15">
      <c r="A51" s="16">
        <f>Main!B51</f>
        <v>42674</v>
      </c>
      <c r="B51" s="13">
        <f>Main!C51/Main!C15-1</f>
        <v>0.33309183119000174</v>
      </c>
    </row>
    <row r="52" spans="1:2" ht="15">
      <c r="A52" s="16">
        <f>Main!B52</f>
        <v>42704</v>
      </c>
      <c r="B52" s="13">
        <f>Main!C52/Main!C16-1</f>
        <v>0.32788777412767467</v>
      </c>
    </row>
    <row r="53" spans="1:2" ht="15">
      <c r="A53" s="16">
        <f>Main!B53</f>
        <v>42734</v>
      </c>
      <c r="B53" s="13">
        <f>Main!C53/Main!C17-1</f>
        <v>0.3177742616033754</v>
      </c>
    </row>
    <row r="54" spans="1:2" ht="15">
      <c r="A54" s="16">
        <f>Main!B54</f>
        <v>42766</v>
      </c>
      <c r="B54" s="13">
        <f>Main!C54/Main!C18-1</f>
        <v>0.33996303793012417</v>
      </c>
    </row>
    <row r="55" spans="1:2" ht="15">
      <c r="A55" s="16">
        <f>Main!B55</f>
        <v>42794</v>
      </c>
      <c r="B55" s="13">
        <f>Main!C55/Main!C19-1</f>
        <v>0.36185522323363695</v>
      </c>
    </row>
    <row r="56" spans="1:2" ht="15">
      <c r="A56" s="16">
        <f>Main!B56</f>
        <v>42825</v>
      </c>
      <c r="B56" s="13">
        <f>Main!C56/Main!C20-1</f>
        <v>0.3782991202346042</v>
      </c>
    </row>
    <row r="57" spans="1:2" ht="15">
      <c r="A57" s="16">
        <f>Main!B57</f>
        <v>42855</v>
      </c>
      <c r="B57" s="13">
        <f>Main!C57/Main!C21-1</f>
        <v>0.37639921387678377</v>
      </c>
    </row>
    <row r="58" spans="1:2" ht="15">
      <c r="A58" s="16">
        <f>Main!B58</f>
        <v>42886</v>
      </c>
      <c r="B58" s="13">
        <f>Main!C58/Main!C22-1</f>
        <v>0.3673590003377236</v>
      </c>
    </row>
    <row r="59" spans="1:2" ht="15">
      <c r="A59" s="16">
        <f>Main!B59</f>
        <v>42916</v>
      </c>
      <c r="B59" s="13">
        <f>Main!C59/Main!C23-1</f>
        <v>0.3567080797131661</v>
      </c>
    </row>
    <row r="60" spans="1:2" ht="15">
      <c r="A60" s="16">
        <f>Main!B60</f>
        <v>42947</v>
      </c>
      <c r="B60" s="13">
        <f>Main!C60/Main!C24-1</f>
        <v>0.31945898075839296</v>
      </c>
    </row>
    <row r="61" spans="1:2" ht="15">
      <c r="A61" s="16">
        <f>Main!B61</f>
        <v>42978</v>
      </c>
      <c r="B61" s="13">
        <f>Main!C61/Main!C25-1</f>
        <v>0.30378044922492875</v>
      </c>
    </row>
    <row r="62" spans="1:2" ht="15">
      <c r="A62" s="16">
        <f>Main!B62</f>
        <v>43008</v>
      </c>
      <c r="B62" s="13">
        <f>Main!C62/Main!C26-1</f>
        <v>0.3104755885605941</v>
      </c>
    </row>
    <row r="63" spans="1:2" ht="15">
      <c r="A63" s="16">
        <f>Main!B63</f>
        <v>43039</v>
      </c>
      <c r="B63" s="13">
        <f>Main!C63/Main!C27-1</f>
        <v>0.33037746213607466</v>
      </c>
    </row>
    <row r="64" spans="1:2" ht="15">
      <c r="A64" s="16">
        <f>Main!B64</f>
        <v>43069</v>
      </c>
      <c r="B64" s="13">
        <f>Main!C64/Main!C28-1</f>
        <v>0.3113837552414971</v>
      </c>
    </row>
    <row r="65" spans="1:2" ht="15">
      <c r="A65" s="16">
        <f>Main!B65</f>
        <v>43100</v>
      </c>
      <c r="B65" s="13">
        <f>Main!C65/Main!C29-1</f>
        <v>0.3326496805237833</v>
      </c>
    </row>
    <row r="66" spans="1:2" ht="15">
      <c r="A66" s="16">
        <f>Main!B66</f>
        <v>43131</v>
      </c>
      <c r="B66" s="13">
        <f>Main!C66/Main!C30-1</f>
        <v>0.3373244301174305</v>
      </c>
    </row>
    <row r="67" spans="1:2" ht="15">
      <c r="A67" s="16">
        <f>Main!B67</f>
        <v>43159</v>
      </c>
      <c r="B67" s="13">
        <f>Main!C67/Main!C31-1</f>
        <v>0.2823962717979558</v>
      </c>
    </row>
    <row r="68" spans="1:2" ht="15">
      <c r="A68" s="16">
        <f>Main!B68</f>
        <v>43190</v>
      </c>
      <c r="B68" s="13">
        <f>Main!C68/Main!C32-1</f>
        <v>0.24464922711058246</v>
      </c>
    </row>
    <row r="69" spans="1:2" ht="15">
      <c r="A69" s="16">
        <f>Main!B69</f>
        <v>43220</v>
      </c>
      <c r="B69" s="13">
        <f>Main!C69/Main!C33-1</f>
        <v>0.18504816417702097</v>
      </c>
    </row>
    <row r="70" spans="1:2" ht="15">
      <c r="A70" s="16">
        <f>Main!B70</f>
        <v>43251</v>
      </c>
      <c r="B70" s="13">
        <f>Main!C70/Main!C34-1</f>
        <v>0.15880693268843205</v>
      </c>
    </row>
    <row r="71" spans="1:2" ht="15">
      <c r="A71" s="16">
        <f>Main!B71</f>
        <v>43281</v>
      </c>
      <c r="B71" s="13">
        <f>Main!C71/Main!C35-1</f>
        <v>0.14702068118217193</v>
      </c>
    </row>
    <row r="72" spans="1:2" ht="15">
      <c r="A72" s="16">
        <f>Main!B72</f>
        <v>43312</v>
      </c>
      <c r="B72" s="13">
        <f>Main!C72/Main!C36-1</f>
        <v>0.19444843952250812</v>
      </c>
    </row>
    <row r="73" spans="1:2" ht="15">
      <c r="A73" s="16">
        <f>Main!B73</f>
        <v>43343</v>
      </c>
      <c r="B73" s="13">
        <f>Main!C73/Main!C37-1</f>
        <v>0.275306154084638</v>
      </c>
    </row>
    <row r="74" spans="1:2" ht="15">
      <c r="A74" s="16">
        <f>Main!B74</f>
        <v>43373</v>
      </c>
      <c r="B74" s="13">
        <f>Main!C74/Main!C38-1</f>
        <v>0.2531235539102268</v>
      </c>
    </row>
    <row r="75" spans="1:2" ht="15">
      <c r="A75" s="16">
        <f>Main!B75</f>
        <v>43404</v>
      </c>
      <c r="B75" s="13">
        <f>Main!C75/Main!C39-1</f>
        <v>0.12117814158630469</v>
      </c>
    </row>
    <row r="76" spans="1:2" ht="15">
      <c r="A76" s="16">
        <f>Main!B76</f>
        <v>43434</v>
      </c>
      <c r="B76" s="13">
        <f>Main!C76/Main!C40-1</f>
        <v>0.14907296650717705</v>
      </c>
    </row>
    <row r="77" spans="1:2" ht="15">
      <c r="A77" s="16">
        <f>Main!B77</f>
        <v>43465</v>
      </c>
      <c r="B77" s="13">
        <f>Main!C77/Main!C41-1</f>
        <v>0.12687564997771483</v>
      </c>
    </row>
    <row r="78" spans="1:2" ht="15">
      <c r="A78" s="16">
        <f>Main!B78</f>
        <v>43496</v>
      </c>
      <c r="B78" s="13">
        <f>Main!C78/Main!C42-1</f>
        <v>0.2544326946012563</v>
      </c>
    </row>
    <row r="79" spans="1:2" ht="15">
      <c r="A79" s="16">
        <f>Main!B79</f>
        <v>43524</v>
      </c>
      <c r="B79" s="13">
        <f>Main!C79/Main!C43-1</f>
        <v>0.29082899479375257</v>
      </c>
    </row>
    <row r="80" spans="1:2" ht="15">
      <c r="A80" s="16">
        <f>Main!B80</f>
        <v>43555</v>
      </c>
      <c r="B80" s="13">
        <f>Main!C80/Main!C44-1</f>
        <v>0.2311778992106861</v>
      </c>
    </row>
    <row r="81" spans="1:2" ht="15">
      <c r="A81" s="16">
        <f>Main!B81</f>
        <v>43585</v>
      </c>
      <c r="B81" s="13">
        <f>Main!C81/Main!C45-1</f>
        <v>0.23342115167482147</v>
      </c>
    </row>
    <row r="82" spans="1:2" ht="15">
      <c r="A82" s="16">
        <f>Main!B82</f>
        <v>43616</v>
      </c>
      <c r="B82" s="13">
        <f>Main!C82/Main!C46-1</f>
        <v>0.19370973853732476</v>
      </c>
    </row>
    <row r="83" spans="1:2" ht="15">
      <c r="A83" s="16">
        <f>Main!B83</f>
        <v>43646</v>
      </c>
      <c r="B83" s="13">
        <f>Main!C83/Main!C47-1</f>
        <v>0.20878285974775856</v>
      </c>
    </row>
    <row r="84" spans="1:2" ht="15">
      <c r="A84" s="16">
        <f>Main!B84</f>
        <v>43677</v>
      </c>
      <c r="B84" s="13">
        <f>Main!C84/Main!C48-1</f>
        <v>0.18199419167473385</v>
      </c>
    </row>
    <row r="85" spans="1:2" ht="15">
      <c r="A85" s="16">
        <f>Main!B85</f>
        <v>43708</v>
      </c>
      <c r="B85" s="13">
        <f>Main!C85/Main!C49-1</f>
        <v>0.07102029151186051</v>
      </c>
    </row>
    <row r="86" spans="1:2" ht="15">
      <c r="A86" s="16">
        <f>Main!B86</f>
        <v>43738</v>
      </c>
      <c r="B86" s="13">
        <f>Main!C86/Main!C50-1</f>
        <v>0.04715209680784471</v>
      </c>
    </row>
    <row r="87" spans="1:2" ht="15">
      <c r="A87" s="16">
        <f>Main!B87</f>
        <v>43769</v>
      </c>
      <c r="B87" s="13">
        <f>Main!C87/Main!C51-1</f>
        <v>0.02595108695652182</v>
      </c>
    </row>
    <row r="88" spans="1:2" ht="15">
      <c r="A88" s="16">
        <f>Main!B88</f>
        <v>43799</v>
      </c>
      <c r="B88" s="13">
        <f>Main!C88/Main!C52-1</f>
        <v>0.013238833912810888</v>
      </c>
    </row>
    <row r="89" spans="1:2" ht="15">
      <c r="A89" s="16">
        <f>Main!B89</f>
        <v>43830</v>
      </c>
      <c r="B89" s="13">
        <f>Main!C89/Main!C53-1</f>
        <v>0.03495430591688353</v>
      </c>
    </row>
    <row r="90" spans="1:2" ht="15">
      <c r="A90" s="16">
        <f>Main!B90</f>
        <v>43861</v>
      </c>
      <c r="B90" s="13">
        <f>Main!C90/Main!C54-1</f>
        <v>-0.02515434125837368</v>
      </c>
    </row>
    <row r="91" spans="1:2" ht="15">
      <c r="A91" s="16">
        <f>Main!B91</f>
        <v>43890</v>
      </c>
      <c r="B91" s="13">
        <f>Main!C91/Main!C55-1</f>
        <v>-0.08135463746896687</v>
      </c>
    </row>
    <row r="92" spans="1:2" ht="15">
      <c r="A92" s="16">
        <f>Main!B92</f>
        <v>43921</v>
      </c>
      <c r="B92" s="13">
        <f>Main!C92/Main!C56-1</f>
        <v>-0.22415519399249062</v>
      </c>
    </row>
    <row r="93" spans="1:2" ht="15">
      <c r="A93" s="16">
        <f>Main!B93</f>
        <v>43951</v>
      </c>
      <c r="B93" s="13">
        <f>Main!C93/Main!C57-1</f>
        <v>-0.1688601936925752</v>
      </c>
    </row>
    <row r="94" spans="1:2" ht="15">
      <c r="A94" s="16">
        <f>Main!B94</f>
        <v>43982</v>
      </c>
      <c r="B94" s="13">
        <f>Main!C94/Main!C58-1</f>
        <v>-0.1748070392096326</v>
      </c>
    </row>
    <row r="95" spans="1:2" ht="15">
      <c r="A95" s="16">
        <f>Main!B95</f>
        <v>44012</v>
      </c>
      <c r="B95" s="13">
        <f>Main!C95/Main!C59-1</f>
        <v>-0.16636961465183464</v>
      </c>
    </row>
    <row r="96" spans="1:2" ht="15">
      <c r="A96" s="16">
        <f>Main!B96</f>
        <v>44043</v>
      </c>
      <c r="B96" s="13">
        <f>Main!C96/Main!C60-1</f>
        <v>-0.15998535603148456</v>
      </c>
    </row>
    <row r="97" spans="1:2" ht="15">
      <c r="A97" s="16">
        <f>Main!B97</f>
        <v>44074</v>
      </c>
      <c r="B97" s="13">
        <f>Main!C97/Main!C61-1</f>
        <v>-0.14328177130724906</v>
      </c>
    </row>
    <row r="98" spans="1:2" ht="15">
      <c r="A98" s="16">
        <f>Main!B98</f>
        <v>44104</v>
      </c>
      <c r="B98" s="13">
        <f>Main!C98/Main!C62-1</f>
        <v>-0.1504099348926935</v>
      </c>
    </row>
    <row r="99" spans="1:2" ht="15">
      <c r="A99" s="16">
        <f>Main!B99</f>
        <v>44135</v>
      </c>
      <c r="B99" s="13">
        <f>Main!C99/Main!C63-1</f>
        <v>-0.1568453960950864</v>
      </c>
    </row>
    <row r="100" spans="1:2" ht="15">
      <c r="A100" s="16">
        <f>Main!B100</f>
        <v>44165</v>
      </c>
      <c r="B100" s="13">
        <f>Main!C100/Main!C64-1</f>
        <v>-0.0791686404547608</v>
      </c>
    </row>
    <row r="101" spans="1:2" ht="15">
      <c r="A101" s="16">
        <f>Main!B101</f>
        <v>44196</v>
      </c>
      <c r="B101" s="13">
        <f>Main!C101/Main!C65-1</f>
        <v>-0.04362495560554047</v>
      </c>
    </row>
    <row r="102" spans="1:2" ht="15">
      <c r="A102" s="16">
        <f>Main!B102</f>
        <v>44227</v>
      </c>
      <c r="B102" s="13">
        <f>Main!C102/Main!C66-1</f>
        <v>-0.060032139577594124</v>
      </c>
    </row>
    <row r="103" spans="1:2" ht="15">
      <c r="A103" s="16">
        <f>Main!B103</f>
        <v>44255</v>
      </c>
      <c r="B103" s="13">
        <f>Main!C103/Main!C67-1</f>
        <v>0.012543227243420496</v>
      </c>
    </row>
    <row r="104" spans="1:2" ht="15">
      <c r="A104" s="16">
        <f>Main!B104</f>
        <v>44286</v>
      </c>
      <c r="B104" s="13">
        <f>Main!C104/Main!C68-1</f>
        <v>0.06490327203248158</v>
      </c>
    </row>
    <row r="105" spans="1:2" ht="15">
      <c r="A105" s="16">
        <f>Main!B105</f>
        <v>44316</v>
      </c>
      <c r="B105" s="13">
        <f>Main!C105/Main!C69-1</f>
        <v>0.09836838075042698</v>
      </c>
    </row>
    <row r="106" spans="1:2" ht="15">
      <c r="A106" s="16">
        <f>Main!B106</f>
        <v>44347</v>
      </c>
      <c r="B106" s="13">
        <f>Main!C106/Main!C70-1</f>
        <v>0.08492753623188398</v>
      </c>
    </row>
    <row r="107" spans="1:2" ht="15">
      <c r="A107" s="16">
        <f>Main!B107</f>
        <v>44377</v>
      </c>
      <c r="B107" s="13">
        <f>Main!C107/Main!C71-1</f>
        <v>0.139541803034811</v>
      </c>
    </row>
    <row r="108" spans="1:2" ht="15">
      <c r="A108" s="16">
        <f>Main!B108</f>
        <v>44408</v>
      </c>
      <c r="B108" s="13">
        <f>Main!C108/Main!C72-1</f>
        <v>0.12552679108970488</v>
      </c>
    </row>
    <row r="109" spans="1:2" ht="15">
      <c r="A109" s="16">
        <f>Main!B109</f>
        <v>44439</v>
      </c>
      <c r="B109" s="13">
        <f>Main!C109/Main!C73-1</f>
        <v>0.1501762489364289</v>
      </c>
    </row>
    <row r="110" spans="1:2" ht="15">
      <c r="A110" s="16">
        <f>Main!B110</f>
        <v>44469</v>
      </c>
      <c r="B110" s="13">
        <f>Main!C110/Main!C74-1</f>
        <v>0.17546774987690816</v>
      </c>
    </row>
    <row r="111" spans="1:2" ht="15">
      <c r="A111" s="16">
        <f>Main!B111</f>
        <v>44500</v>
      </c>
      <c r="B111" s="13">
        <f>Main!C111/Main!C75-1</f>
        <v>0.26930257367649024</v>
      </c>
    </row>
    <row r="112" spans="1:2" ht="15">
      <c r="A112" s="16">
        <f>Main!B112</f>
        <v>44530</v>
      </c>
      <c r="B112" s="13">
        <f>Main!C112/Main!C76-1</f>
        <v>0.2116460637605726</v>
      </c>
    </row>
    <row r="113" spans="1:2" ht="15">
      <c r="A113" s="16">
        <f>Main!B113</f>
        <v>44561</v>
      </c>
      <c r="B113" s="13">
        <f>Main!C113/Main!C77-1</f>
        <v>0.2595253790375742</v>
      </c>
    </row>
    <row r="114" spans="1:2" ht="15">
      <c r="A114" s="16">
        <f>Main!B114</f>
        <v>44592</v>
      </c>
      <c r="B114" s="13">
        <f>Main!C114/Main!C78-1</f>
        <v>0.19224187107815172</v>
      </c>
    </row>
    <row r="115" spans="1:2" ht="15">
      <c r="A115" s="16">
        <f>Main!B115</f>
        <v>44620</v>
      </c>
      <c r="B115" s="13">
        <f>Main!C115/Main!C79-1</f>
        <v>0.19092827004219415</v>
      </c>
    </row>
    <row r="116" spans="1:2" ht="15">
      <c r="A116" s="16">
        <f>Main!B116</f>
        <v>44651</v>
      </c>
      <c r="B116" s="13">
        <f>Main!C116/Main!C80-1</f>
        <v>0.1855504869929725</v>
      </c>
    </row>
    <row r="117" spans="1:2" ht="15">
      <c r="A117" s="16">
        <f>Main!B117</f>
        <v>44681</v>
      </c>
      <c r="B117" s="13">
        <f>Main!C117/Main!C81-1</f>
        <v>0.16434761381667262</v>
      </c>
    </row>
    <row r="118" spans="1:2" ht="15">
      <c r="A118" s="16">
        <f>Main!B118</f>
        <v>44712</v>
      </c>
      <c r="B118" s="13">
        <f>Main!C118/Main!C82-1</f>
        <v>0.21039933972446212</v>
      </c>
    </row>
    <row r="119" spans="1:2" ht="15">
      <c r="A119" s="16">
        <f>Main!B119</f>
        <v>44742</v>
      </c>
      <c r="B119" s="13">
        <f>Main!C119/Main!C83-1</f>
        <v>0.15223130106851035</v>
      </c>
    </row>
    <row r="120" spans="1:2" ht="15">
      <c r="A120" s="16">
        <f>Main!B120</f>
        <v>44773</v>
      </c>
      <c r="B120" s="13">
        <f>Main!C120/Main!C84-1</f>
        <v>0.15214515214515223</v>
      </c>
    </row>
    <row r="121" spans="1:2" ht="15">
      <c r="A121" s="16">
        <f>Main!B121</f>
        <v>44804</v>
      </c>
      <c r="B121" s="13">
        <f>Main!C121/Main!C85-1</f>
        <v>0.23655770513675778</v>
      </c>
    </row>
    <row r="122" spans="1:2" ht="15">
      <c r="A122" s="16">
        <f>Main!B122</f>
        <v>44834</v>
      </c>
      <c r="B122" s="13">
        <f>Main!C122/Main!C86-1</f>
        <v>0.14810387195324437</v>
      </c>
    </row>
    <row r="123" spans="1:2" ht="15">
      <c r="A123" s="16">
        <f>Main!B123</f>
        <v>44865</v>
      </c>
      <c r="B123" s="13">
        <f>Main!C123/Main!C87-1</f>
        <v>0.11607734074956966</v>
      </c>
    </row>
    <row r="124" spans="1:2" ht="15">
      <c r="A124" s="16">
        <f>Main!B124</f>
        <v>44895</v>
      </c>
      <c r="B124" s="13">
        <f>Main!C124/Main!C88-1</f>
        <v>0.17566319123663732</v>
      </c>
    </row>
    <row r="125" spans="1:2" ht="15">
      <c r="A125" s="16">
        <f>Main!B125</f>
        <v>44926</v>
      </c>
      <c r="B125" s="13">
        <f>Main!C125/Main!C89-1</f>
        <v>0.15378665807283265</v>
      </c>
    </row>
    <row r="126" spans="1:2" ht="15">
      <c r="A126" s="16">
        <f>Main!B126</f>
        <v>44957</v>
      </c>
      <c r="B126" s="13">
        <f>Main!C126/Main!C90-1</f>
        <v>0.25008421478137843</v>
      </c>
    </row>
    <row r="127" spans="1:2" ht="15">
      <c r="A127" s="16">
        <f>Main!B127</f>
        <v>44985</v>
      </c>
      <c r="B127" s="13">
        <f>Main!C127/Main!C91-1</f>
        <v>0.28327905204074555</v>
      </c>
    </row>
    <row r="128" spans="1:2" ht="15">
      <c r="A128" s="16">
        <f>Main!B128</f>
        <v>45016</v>
      </c>
      <c r="B128" s="13">
        <f>Main!C128/Main!C92-1</f>
        <v>0.49096628488465877</v>
      </c>
    </row>
    <row r="129" spans="1:2" ht="15">
      <c r="A129" s="16">
        <f>Main!B129</f>
        <v>45046</v>
      </c>
      <c r="B129" s="13">
        <f>Main!C129/Main!C93-1</f>
        <v>0.40842545563190913</v>
      </c>
    </row>
    <row r="130" spans="1:2" ht="15">
      <c r="A130" s="16">
        <f>Main!B130</f>
        <v>45077</v>
      </c>
      <c r="B130" s="13">
        <f>Main!C130/Main!C94-1</f>
        <v>0.3889554025740798</v>
      </c>
    </row>
    <row r="131" spans="1:2" ht="15">
      <c r="A131" s="16">
        <f>Main!B131</f>
        <v>45107</v>
      </c>
      <c r="B131" s="13">
        <f>Main!C131/Main!C95-1</f>
        <v>0.4005455617811857</v>
      </c>
    </row>
    <row r="132" spans="1:2" ht="15">
      <c r="A132" s="16">
        <f>Main!B132</f>
        <v>45138</v>
      </c>
      <c r="B132" s="13">
        <f>Main!C132/Main!C96-1</f>
        <v>0.40306530108229843</v>
      </c>
    </row>
    <row r="133" spans="1:2" ht="15">
      <c r="A133" s="16">
        <f>Main!B133</f>
        <v>45169</v>
      </c>
      <c r="B133" s="13">
        <f>Main!C133/Main!C97-1</f>
        <v>0.3405083905685762</v>
      </c>
    </row>
    <row r="134" spans="1:2" ht="15">
      <c r="A134" s="16">
        <f>Main!B134</f>
        <v>45198</v>
      </c>
      <c r="B134" s="13">
        <f>Main!C134/Main!C98-1</f>
        <v>0.3455616263393173</v>
      </c>
    </row>
    <row r="135" spans="1:2" ht="15">
      <c r="A135" s="16">
        <f>Main!B135</f>
        <v>45230</v>
      </c>
      <c r="B135" s="13">
        <f>Main!C135/Main!C99-1</f>
        <v>0.28753323072617887</v>
      </c>
    </row>
    <row r="136" spans="1:2" ht="15">
      <c r="A136" s="16">
        <f>Main!B136</f>
        <v>45260</v>
      </c>
      <c r="B136" s="13">
        <f>Main!C136/Main!C100-1</f>
        <v>0.21497009838595593</v>
      </c>
    </row>
    <row r="137" spans="1:2" ht="15">
      <c r="A137" s="16">
        <f>Main!B137</f>
        <v>45289</v>
      </c>
      <c r="B137" s="13">
        <f>Main!C137/Main!C101-1</f>
        <v>0.19360029708485493</v>
      </c>
    </row>
    <row r="138" spans="1:2" ht="15">
      <c r="A138" s="16">
        <f>Main!B138</f>
        <v>45322</v>
      </c>
      <c r="B138" s="13">
        <f>Main!C138/Main!C102-1</f>
        <v>0.18054707534497494</v>
      </c>
    </row>
    <row r="139" spans="1:2" ht="15">
      <c r="A139" s="16">
        <f>Main!B139</f>
        <v>45351</v>
      </c>
      <c r="B139" s="13">
        <f>Main!C139/Main!C103-1</f>
        <v>0.14477568740955138</v>
      </c>
    </row>
    <row r="140" spans="1:2" ht="15">
      <c r="A140" s="16">
        <f>Main!B140</f>
        <v>45379</v>
      </c>
      <c r="B140" s="13">
        <f>Main!C140/Main!C104-1</f>
        <v>0.13052985702270825</v>
      </c>
    </row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selau642</dc:creator>
  <cp:keywords/>
  <dc:description/>
  <cp:lastModifiedBy>Simon Zhao</cp:lastModifiedBy>
  <dcterms:created xsi:type="dcterms:W3CDTF">2016-08-16T02:37:09Z</dcterms:created>
  <dcterms:modified xsi:type="dcterms:W3CDTF">2024-04-11T06:59:02Z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{9D7C961A-C5E1-46C4-8077-1E690DD89B38}</vt:lpwstr>
  </property>
</Properties>
</file>